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vol4\VOL4\USER\整備\事業説明会資料\R5年度説明会\"/>
    </mc:Choice>
  </mc:AlternateContent>
  <xr:revisionPtr revIDLastSave="0" documentId="13_ncr:1_{6AD0E502-B083-417B-AC86-58E6542A85BF}" xr6:coauthVersionLast="45" xr6:coauthVersionMax="45" xr10:uidLastSave="{00000000-0000-0000-0000-000000000000}"/>
  <bookViews>
    <workbookView xWindow="-120" yWindow="-120" windowWidth="20730" windowHeight="11160" activeTab="1" xr2:uid="{DD9546A7-DFB2-4DA2-8B0E-E4639FBEA9F6}"/>
  </bookViews>
  <sheets>
    <sheet name="1.工事期間" sheetId="2" r:id="rId1"/>
    <sheet name="2.利用間伐実績" sheetId="3" r:id="rId2"/>
  </sheets>
  <externalReferences>
    <externalReference r:id="rId3"/>
    <externalReference r:id="rId4"/>
    <externalReference r:id="rId5"/>
  </externalReferences>
  <definedNames>
    <definedName name="_xlnm._FilterDatabase" localSheetId="0" hidden="1">'1.工事期間'!$A$1:$K$95</definedName>
    <definedName name="aaa">#REF!</definedName>
    <definedName name="aaaa" localSheetId="1">#REF!</definedName>
    <definedName name="aaaa">#REF!</definedName>
    <definedName name="aaaaa" localSheetId="1">#REF!</definedName>
    <definedName name="aaaaa">#REF!</definedName>
    <definedName name="aaaaaaa" localSheetId="1">#REF!</definedName>
    <definedName name="aaaaaaa">#REF!</definedName>
    <definedName name="bbbb" localSheetId="1">#REF!</definedName>
    <definedName name="bbbb">#REF!</definedName>
    <definedName name="bbbbbbbb" localSheetId="1">#REF!</definedName>
    <definedName name="bbbbbbbb">#REF!</definedName>
    <definedName name="CCCC" localSheetId="1">#REF!</definedName>
    <definedName name="CCCC">#REF!</definedName>
    <definedName name="cccccc" localSheetId="1">#REF!</definedName>
    <definedName name="cccccc">#REF!</definedName>
    <definedName name="ddddddd" localSheetId="1">#REF!</definedName>
    <definedName name="ddddddd">#REF!</definedName>
    <definedName name="eeee" localSheetId="1">'[1]H23申請一覧（入力シート）'!#REF!</definedName>
    <definedName name="eeee">'[2]H23申請一覧（入力シート）'!#REF!</definedName>
    <definedName name="eeeeee" localSheetId="1">'[1]H23申請一覧（入力シート）'!#REF!</definedName>
    <definedName name="eeeeee">'[2]H23申請一覧（入力シート）'!#REF!</definedName>
    <definedName name="H19諸掛表" localSheetId="1">#REF!</definedName>
    <definedName name="H19諸掛表">#REF!</definedName>
    <definedName name="H19単価区分表" localSheetId="1">#REF!</definedName>
    <definedName name="H19単価区分表">#REF!</definedName>
    <definedName name="H19単価表" localSheetId="1">#REF!</definedName>
    <definedName name="H19単価表">#REF!</definedName>
    <definedName name="H19補助率一覧" localSheetId="1">#REF!</definedName>
    <definedName name="H19補助率一覧">#REF!</definedName>
    <definedName name="H24事業量" localSheetId="1">#REF!</definedName>
    <definedName name="H24事業量">#REF!</definedName>
    <definedName name="l" localSheetId="1">'[1]【入力不可】単価表ほか（毎年更新）'!$D$1:$E$650</definedName>
    <definedName name="l">'[2]【入力不可】単価表ほか（毎年更新）'!$D$1:$E$650</definedName>
    <definedName name="llllll" localSheetId="1">#REF!</definedName>
    <definedName name="llllll">#REF!</definedName>
    <definedName name="pppppp" localSheetId="1">#REF!</definedName>
    <definedName name="pppppp">#REF!</definedName>
    <definedName name="_xlnm.Print_Area" localSheetId="1">'2.利用間伐実績'!$B$1:$O$166</definedName>
    <definedName name="_xlnm.Print_Area">#REF!</definedName>
    <definedName name="PRINT_AREA_MI" localSheetId="1">#REF!</definedName>
    <definedName name="PRINT_AREA_MI">#REF!</definedName>
    <definedName name="_xlnm.Print_Titles" localSheetId="0">'1.工事期間'!$1:$1</definedName>
    <definedName name="_xlnm.Print_Titles" localSheetId="1">'2.利用間伐実績'!$1:$3</definedName>
    <definedName name="qqqq" localSheetId="1">'[1]H23申請一覧（入力シート）'!#REF!</definedName>
    <definedName name="qqqq">'[2]H23申請一覧（入力シート）'!#REF!</definedName>
    <definedName name="qqqqqqq" localSheetId="1">#REF!</definedName>
    <definedName name="qqqqqqq">#REF!</definedName>
    <definedName name="rrrrrrrr" localSheetId="1">'[1]H23申請一覧（入力シート）'!#REF!</definedName>
    <definedName name="rrrrrrrr">'[2]H23申請一覧（入力シート）'!#REF!</definedName>
    <definedName name="ssssss" localSheetId="1">#REF!</definedName>
    <definedName name="ssssss">#REF!</definedName>
    <definedName name="ttttt" localSheetId="1">#REF!</definedName>
    <definedName name="ttttt">#REF!</definedName>
    <definedName name="tttttt" localSheetId="1">#REF!</definedName>
    <definedName name="tttttt">#REF!</definedName>
    <definedName name="ttttttt" localSheetId="1">#REF!</definedName>
    <definedName name="ttttttt">#REF!</definedName>
    <definedName name="uuuuuu" localSheetId="1">'[1]H23申請一覧（入力シート）'!#REF!</definedName>
    <definedName name="uuuuuu">'[2]H23申請一覧（入力シート）'!#REF!</definedName>
    <definedName name="vvvvv" localSheetId="1">'[1]H23申請一覧（入力シート）'!#REF!</definedName>
    <definedName name="vvvvv">'[2]H23申請一覧（入力シート）'!#REF!</definedName>
    <definedName name="wwww" localSheetId="1">#REF!</definedName>
    <definedName name="wwww">#REF!</definedName>
    <definedName name="xxxxxx" localSheetId="1">#REF!</definedName>
    <definedName name="xxxxxx">#REF!</definedName>
    <definedName name="xxxxxxxx" localSheetId="1">#REF!</definedName>
    <definedName name="xxxxxxxx">#REF!</definedName>
    <definedName name="yyyy" localSheetId="1">#REF!</definedName>
    <definedName name="yyyy">#REF!</definedName>
    <definedName name="yyyyyyy" localSheetId="1">#REF!</definedName>
    <definedName name="yyyyyyy">#REF!</definedName>
    <definedName name="zzzzzzz" localSheetId="1">#REF!</definedName>
    <definedName name="zzzzzzz">#REF!</definedName>
    <definedName name="あ" localSheetId="1">#REF!</definedName>
    <definedName name="あ">#REF!</definedName>
    <definedName name="あああ" localSheetId="1">#REF!</definedName>
    <definedName name="あああ">#REF!</definedName>
    <definedName name="いい" localSheetId="1">#REF!</definedName>
    <definedName name="いい">#REF!</definedName>
    <definedName name="公庫_活性化別" localSheetId="1">#REF!</definedName>
    <definedName name="公庫_活性化別">#REF!</definedName>
    <definedName name="集材_架線系">'[3].xlsx)歩掛り'!$C$28:$G$31</definedName>
    <definedName name="集材_車両系">'[3].xlsx)歩掛り'!$C$22:$G$25</definedName>
    <definedName name="上越" localSheetId="1">#REF!</definedName>
    <definedName name="上越">#REF!</definedName>
    <definedName name="森林環境保全直接支援_公的" localSheetId="1">#REF!</definedName>
    <definedName name="森林環境保全直接支援_公的">#REF!</definedName>
    <definedName name="村上" localSheetId="1">#REF!</definedName>
    <definedName name="村上">#REF!</definedName>
    <definedName name="年号表" localSheetId="1">#REF!</definedName>
    <definedName name="年号表">#REF!</definedName>
    <definedName name="林齢一覧" localSheetId="1">'[1]H23申請一覧（入力シート）'!#REF!</definedName>
    <definedName name="林齢一覧">'[2]H23申請一覧（入力シート）'!#REF!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4" i="3" l="1"/>
  <c r="F133" i="3"/>
  <c r="F132" i="3"/>
  <c r="O132" i="3" l="1"/>
  <c r="O14" i="3" l="1"/>
  <c r="O15" i="3"/>
  <c r="O134" i="3" l="1"/>
  <c r="M131" i="3"/>
  <c r="L131" i="3"/>
  <c r="K131" i="3"/>
  <c r="J131" i="3"/>
  <c r="I131" i="3"/>
  <c r="H131" i="3"/>
  <c r="G131" i="3"/>
  <c r="F131" i="3"/>
  <c r="E131" i="3"/>
  <c r="D131" i="3"/>
  <c r="C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M116" i="3"/>
  <c r="L116" i="3"/>
  <c r="K116" i="3"/>
  <c r="J116" i="3"/>
  <c r="I116" i="3"/>
  <c r="H116" i="3"/>
  <c r="G116" i="3"/>
  <c r="F116" i="3"/>
  <c r="E116" i="3"/>
  <c r="D116" i="3"/>
  <c r="C116" i="3"/>
  <c r="O115" i="3"/>
  <c r="O114" i="3"/>
  <c r="O113" i="3"/>
  <c r="O112" i="3"/>
  <c r="O111" i="3"/>
  <c r="O110" i="3"/>
  <c r="O109" i="3"/>
  <c r="O108" i="3"/>
  <c r="O107" i="3"/>
  <c r="M106" i="3"/>
  <c r="L106" i="3"/>
  <c r="K106" i="3"/>
  <c r="J106" i="3"/>
  <c r="I106" i="3"/>
  <c r="H106" i="3"/>
  <c r="G106" i="3"/>
  <c r="F106" i="3"/>
  <c r="E106" i="3"/>
  <c r="D106" i="3"/>
  <c r="C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M84" i="3"/>
  <c r="L84" i="3"/>
  <c r="K84" i="3"/>
  <c r="J84" i="3"/>
  <c r="I84" i="3"/>
  <c r="H84" i="3"/>
  <c r="G84" i="3"/>
  <c r="F84" i="3"/>
  <c r="E84" i="3"/>
  <c r="D84" i="3"/>
  <c r="C84" i="3"/>
  <c r="O83" i="3"/>
  <c r="O82" i="3"/>
  <c r="O81" i="3"/>
  <c r="O80" i="3"/>
  <c r="O79" i="3"/>
  <c r="O78" i="3"/>
  <c r="O77" i="3"/>
  <c r="O76" i="3"/>
  <c r="O75" i="3"/>
  <c r="O74" i="3"/>
  <c r="O73" i="3"/>
  <c r="O72" i="3"/>
  <c r="M71" i="3"/>
  <c r="L71" i="3"/>
  <c r="K71" i="3"/>
  <c r="J71" i="3"/>
  <c r="I71" i="3"/>
  <c r="H71" i="3"/>
  <c r="G71" i="3"/>
  <c r="F71" i="3"/>
  <c r="E71" i="3"/>
  <c r="D71" i="3"/>
  <c r="C71" i="3"/>
  <c r="O70" i="3"/>
  <c r="O69" i="3"/>
  <c r="O68" i="3"/>
  <c r="O67" i="3"/>
  <c r="O66" i="3"/>
  <c r="O65" i="3"/>
  <c r="O64" i="3"/>
  <c r="O63" i="3"/>
  <c r="O62" i="3"/>
  <c r="O60" i="3"/>
  <c r="O59" i="3"/>
  <c r="O58" i="3"/>
  <c r="O57" i="3"/>
  <c r="M56" i="3"/>
  <c r="L56" i="3"/>
  <c r="K56" i="3"/>
  <c r="J56" i="3"/>
  <c r="I56" i="3"/>
  <c r="H56" i="3"/>
  <c r="G56" i="3"/>
  <c r="F56" i="3"/>
  <c r="E56" i="3"/>
  <c r="D56" i="3"/>
  <c r="C56" i="3"/>
  <c r="O55" i="3"/>
  <c r="O54" i="3"/>
  <c r="O53" i="3"/>
  <c r="O52" i="3"/>
  <c r="O51" i="3"/>
  <c r="O50" i="3"/>
  <c r="O49" i="3"/>
  <c r="O48" i="3"/>
  <c r="O47" i="3"/>
  <c r="O46" i="3"/>
  <c r="M45" i="3"/>
  <c r="L45" i="3"/>
  <c r="K45" i="3"/>
  <c r="J45" i="3"/>
  <c r="I45" i="3"/>
  <c r="H45" i="3"/>
  <c r="G45" i="3"/>
  <c r="F45" i="3"/>
  <c r="E45" i="3"/>
  <c r="D45" i="3"/>
  <c r="C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M16" i="3"/>
  <c r="L16" i="3"/>
  <c r="K16" i="3"/>
  <c r="K132" i="3" s="1"/>
  <c r="J16" i="3"/>
  <c r="J132" i="3" s="1"/>
  <c r="I16" i="3"/>
  <c r="H16" i="3"/>
  <c r="G16" i="3"/>
  <c r="G132" i="3" s="1"/>
  <c r="F16" i="3"/>
  <c r="E16" i="3"/>
  <c r="D16" i="3"/>
  <c r="C16" i="3"/>
  <c r="O13" i="3"/>
  <c r="O12" i="3"/>
  <c r="O11" i="3"/>
  <c r="O10" i="3"/>
  <c r="O9" i="3"/>
  <c r="O8" i="3"/>
  <c r="O7" i="3"/>
  <c r="O6" i="3"/>
  <c r="O5" i="3"/>
  <c r="O4" i="3"/>
  <c r="C132" i="3" l="1"/>
  <c r="D132" i="3"/>
  <c r="H132" i="3"/>
  <c r="E132" i="3"/>
  <c r="I132" i="3"/>
  <c r="M132" i="3"/>
  <c r="L132" i="3"/>
  <c r="F135" i="3"/>
  <c r="J133" i="3"/>
  <c r="J135" i="3" s="1"/>
  <c r="C133" i="3"/>
  <c r="C135" i="3" s="1"/>
  <c r="G133" i="3"/>
  <c r="G135" i="3" s="1"/>
  <c r="K133" i="3"/>
  <c r="K135" i="3" s="1"/>
  <c r="D133" i="3"/>
  <c r="D135" i="3" s="1"/>
  <c r="H133" i="3"/>
  <c r="H135" i="3" s="1"/>
  <c r="L133" i="3"/>
  <c r="L135" i="3" s="1"/>
  <c r="O131" i="3"/>
  <c r="E133" i="3"/>
  <c r="E135" i="3" s="1"/>
  <c r="I133" i="3"/>
  <c r="I135" i="3" s="1"/>
  <c r="O106" i="3"/>
  <c r="O116" i="3"/>
  <c r="O84" i="3"/>
  <c r="O71" i="3"/>
  <c r="O56" i="3"/>
  <c r="O45" i="3"/>
  <c r="M133" i="3"/>
  <c r="M135" i="3" s="1"/>
  <c r="O16" i="3"/>
  <c r="L112" i="2"/>
  <c r="K112" i="2"/>
  <c r="G112" i="2"/>
  <c r="F112" i="2"/>
  <c r="D112" i="2"/>
  <c r="O133" i="3" l="1"/>
  <c r="O135" i="3" s="1"/>
</calcChain>
</file>

<file path=xl/sharedStrings.xml><?xml version="1.0" encoding="utf-8"?>
<sst xmlns="http://schemas.openxmlformats.org/spreadsheetml/2006/main" count="1072" uniqueCount="387">
  <si>
    <t>地域機関名</t>
    <rPh sb="0" eb="2">
      <t>チイキ</t>
    </rPh>
    <rPh sb="2" eb="4">
      <t>キカン</t>
    </rPh>
    <rPh sb="4" eb="5">
      <t>メイ</t>
    </rPh>
    <phoneticPr fontId="4"/>
  </si>
  <si>
    <t>団地番号</t>
    <rPh sb="0" eb="2">
      <t>ダンチ</t>
    </rPh>
    <rPh sb="2" eb="4">
      <t>バンゴウ</t>
    </rPh>
    <phoneticPr fontId="4"/>
  </si>
  <si>
    <t>団地名</t>
    <rPh sb="0" eb="2">
      <t>ダンチ</t>
    </rPh>
    <rPh sb="2" eb="3">
      <t>メイ</t>
    </rPh>
    <phoneticPr fontId="4"/>
  </si>
  <si>
    <t>植栽
年度</t>
    <rPh sb="0" eb="2">
      <t>ショクサイ</t>
    </rPh>
    <rPh sb="3" eb="5">
      <t>ネンド</t>
    </rPh>
    <phoneticPr fontId="4"/>
  </si>
  <si>
    <t>事業量
（面積）</t>
    <rPh sb="0" eb="3">
      <t>ジギョウリョウ</t>
    </rPh>
    <rPh sb="5" eb="7">
      <t>メンセキ</t>
    </rPh>
    <phoneticPr fontId="4"/>
  </si>
  <si>
    <t>申請細目</t>
    <rPh sb="0" eb="2">
      <t>シンセイ</t>
    </rPh>
    <rPh sb="2" eb="4">
      <t>サイモク</t>
    </rPh>
    <phoneticPr fontId="4"/>
  </si>
  <si>
    <t>発注細目</t>
    <rPh sb="0" eb="2">
      <t>ハッチュウ</t>
    </rPh>
    <rPh sb="2" eb="4">
      <t>サイモク</t>
    </rPh>
    <phoneticPr fontId="4"/>
  </si>
  <si>
    <t>発注時期</t>
    <rPh sb="0" eb="2">
      <t>ハッチュウ</t>
    </rPh>
    <rPh sb="2" eb="4">
      <t>ジキ</t>
    </rPh>
    <phoneticPr fontId="4"/>
  </si>
  <si>
    <t>間伐</t>
    <rPh sb="0" eb="2">
      <t>カンバツ</t>
    </rPh>
    <phoneticPr fontId="4"/>
  </si>
  <si>
    <t>事業量
（延長）</t>
    <rPh sb="0" eb="3">
      <t>ジギョウリョウ</t>
    </rPh>
    <rPh sb="5" eb="7">
      <t>エンチョウ</t>
    </rPh>
    <phoneticPr fontId="4"/>
  </si>
  <si>
    <t>細越</t>
  </si>
  <si>
    <t>森林作業道</t>
  </si>
  <si>
    <t>枝打ち</t>
    <rPh sb="0" eb="2">
      <t>エダウ</t>
    </rPh>
    <phoneticPr fontId="4"/>
  </si>
  <si>
    <t>S57</t>
    <phoneticPr fontId="4"/>
  </si>
  <si>
    <t>H12</t>
    <phoneticPr fontId="4"/>
  </si>
  <si>
    <t>①村上</t>
    <rPh sb="1" eb="3">
      <t>ムラカミ</t>
    </rPh>
    <phoneticPr fontId="4"/>
  </si>
  <si>
    <t>関川村</t>
    <rPh sb="0" eb="3">
      <t>セキカワムラ</t>
    </rPh>
    <phoneticPr fontId="4"/>
  </si>
  <si>
    <t>利用間伐</t>
    <rPh sb="0" eb="4">
      <t>リヨウカンバツ</t>
    </rPh>
    <phoneticPr fontId="4"/>
  </si>
  <si>
    <t>切捨間伐</t>
    <rPh sb="0" eb="4">
      <t>キリステカンバツ</t>
    </rPh>
    <phoneticPr fontId="4"/>
  </si>
  <si>
    <t>土沢</t>
    <rPh sb="0" eb="2">
      <t>ツチサワ</t>
    </rPh>
    <phoneticPr fontId="4"/>
  </si>
  <si>
    <t>保育間伐</t>
    <rPh sb="0" eb="2">
      <t>ホイク</t>
    </rPh>
    <rPh sb="2" eb="4">
      <t>カンバツ</t>
    </rPh>
    <phoneticPr fontId="4"/>
  </si>
  <si>
    <t>選木あり（刈+伐+枝玉)</t>
    <rPh sb="0" eb="2">
      <t>センボク</t>
    </rPh>
    <rPh sb="5" eb="6">
      <t>カ</t>
    </rPh>
    <rPh sb="9" eb="10">
      <t>エダ</t>
    </rPh>
    <rPh sb="10" eb="11">
      <t>ダマ</t>
    </rPh>
    <phoneticPr fontId="4"/>
  </si>
  <si>
    <t>除間伐</t>
    <rPh sb="0" eb="3">
      <t>ジョカンバツ</t>
    </rPh>
    <phoneticPr fontId="4"/>
  </si>
  <si>
    <t>村上市</t>
    <rPh sb="0" eb="3">
      <t>ムラカミシ</t>
    </rPh>
    <phoneticPr fontId="4"/>
  </si>
  <si>
    <t>今川第２</t>
    <rPh sb="0" eb="3">
      <t>イマガワダイ</t>
    </rPh>
    <phoneticPr fontId="4"/>
  </si>
  <si>
    <t>塔下</t>
    <rPh sb="0" eb="1">
      <t>トウ</t>
    </rPh>
    <rPh sb="1" eb="2">
      <t>シタ</t>
    </rPh>
    <phoneticPr fontId="4"/>
  </si>
  <si>
    <t>②津川</t>
    <rPh sb="1" eb="3">
      <t>ツガワ</t>
    </rPh>
    <phoneticPr fontId="4"/>
  </si>
  <si>
    <t>阿賀町</t>
    <rPh sb="0" eb="3">
      <t>アガマチ</t>
    </rPh>
    <phoneticPr fontId="4"/>
  </si>
  <si>
    <t>切捨間伐</t>
    <rPh sb="0" eb="2">
      <t>キリス</t>
    </rPh>
    <rPh sb="2" eb="4">
      <t>カンバツ</t>
    </rPh>
    <phoneticPr fontId="4"/>
  </si>
  <si>
    <t>森林作業道（間伐）</t>
    <rPh sb="0" eb="2">
      <t>シンリン</t>
    </rPh>
    <rPh sb="2" eb="4">
      <t>サギョウ</t>
    </rPh>
    <rPh sb="4" eb="5">
      <t>ドウ</t>
    </rPh>
    <rPh sb="6" eb="8">
      <t>カンバツ</t>
    </rPh>
    <phoneticPr fontId="4"/>
  </si>
  <si>
    <t>25°以下</t>
  </si>
  <si>
    <t>森林作業道</t>
    <rPh sb="0" eb="5">
      <t>シンリンサギョウドウ</t>
    </rPh>
    <phoneticPr fontId="4"/>
  </si>
  <si>
    <t>C-1000</t>
    <phoneticPr fontId="4"/>
  </si>
  <si>
    <t>③新潟</t>
    <rPh sb="1" eb="3">
      <t>ニイガタ</t>
    </rPh>
    <phoneticPr fontId="4"/>
  </si>
  <si>
    <t>新発田市</t>
    <rPh sb="0" eb="4">
      <t>シバタシ</t>
    </rPh>
    <phoneticPr fontId="4"/>
  </si>
  <si>
    <t>中屋敷第2</t>
    <rPh sb="0" eb="3">
      <t>ナカヤシキ</t>
    </rPh>
    <rPh sb="3" eb="4">
      <t>ダイ</t>
    </rPh>
    <phoneticPr fontId="4"/>
  </si>
  <si>
    <t>胎内市</t>
    <rPh sb="0" eb="3">
      <t>タイナイシ</t>
    </rPh>
    <phoneticPr fontId="4"/>
  </si>
  <si>
    <t>坪穴</t>
    <rPh sb="0" eb="2">
      <t>ツボアナ</t>
    </rPh>
    <phoneticPr fontId="4"/>
  </si>
  <si>
    <t>選木あり（伐+枝玉)</t>
    <rPh sb="0" eb="2">
      <t>センボク</t>
    </rPh>
    <rPh sb="7" eb="8">
      <t>エダ</t>
    </rPh>
    <rPh sb="8" eb="9">
      <t>ダマ</t>
    </rPh>
    <phoneticPr fontId="4"/>
  </si>
  <si>
    <t>坪穴第2</t>
    <rPh sb="0" eb="2">
      <t>ツボアナ</t>
    </rPh>
    <rPh sb="2" eb="3">
      <t>ダイ</t>
    </rPh>
    <phoneticPr fontId="4"/>
  </si>
  <si>
    <t>夏井第2</t>
    <rPh sb="0" eb="2">
      <t>ナツイ</t>
    </rPh>
    <rPh sb="2" eb="3">
      <t>ダイ</t>
    </rPh>
    <phoneticPr fontId="4"/>
  </si>
  <si>
    <t>須巻第2</t>
    <rPh sb="0" eb="2">
      <t>スマキ</t>
    </rPh>
    <rPh sb="2" eb="3">
      <t>ダイ</t>
    </rPh>
    <phoneticPr fontId="4"/>
  </si>
  <si>
    <t>五泉市</t>
    <rPh sb="0" eb="3">
      <t>ゴセンシ</t>
    </rPh>
    <phoneticPr fontId="4"/>
  </si>
  <si>
    <t>川内第2</t>
    <rPh sb="0" eb="2">
      <t>カワチ</t>
    </rPh>
    <rPh sb="2" eb="3">
      <t>ダイ</t>
    </rPh>
    <phoneticPr fontId="4"/>
  </si>
  <si>
    <t>④長岡</t>
    <rPh sb="1" eb="3">
      <t>ナガオカ</t>
    </rPh>
    <phoneticPr fontId="4"/>
  </si>
  <si>
    <t>柏崎市</t>
    <rPh sb="0" eb="3">
      <t>カシワザキシ</t>
    </rPh>
    <phoneticPr fontId="4"/>
  </si>
  <si>
    <t>細越</t>
    <rPh sb="0" eb="2">
      <t>ホソゴエ</t>
    </rPh>
    <phoneticPr fontId="4"/>
  </si>
  <si>
    <t>利用間伐</t>
    <rPh sb="0" eb="2">
      <t>リヨウ</t>
    </rPh>
    <rPh sb="2" eb="4">
      <t>カンバツ</t>
    </rPh>
    <phoneticPr fontId="4"/>
  </si>
  <si>
    <t>柏崎市</t>
  </si>
  <si>
    <t>利用間伐</t>
  </si>
  <si>
    <t>選木あり（刈＋伐＋枝玉）</t>
  </si>
  <si>
    <t>切捨間伐</t>
  </si>
  <si>
    <t>長岡市</t>
    <rPh sb="0" eb="3">
      <t>ナガオカシ</t>
    </rPh>
    <phoneticPr fontId="4"/>
  </si>
  <si>
    <t>葎谷第2</t>
    <rPh sb="0" eb="3">
      <t>ムグラダニダイ</t>
    </rPh>
    <phoneticPr fontId="4"/>
  </si>
  <si>
    <t>枝打～４</t>
  </si>
  <si>
    <t>長岡市</t>
  </si>
  <si>
    <t>三条市</t>
    <rPh sb="0" eb="3">
      <t>サンジョウシ</t>
    </rPh>
    <phoneticPr fontId="4"/>
  </si>
  <si>
    <t>曲谷</t>
    <rPh sb="0" eb="2">
      <t>マガリタニ</t>
    </rPh>
    <phoneticPr fontId="4"/>
  </si>
  <si>
    <t>⑤南魚沼</t>
    <rPh sb="1" eb="2">
      <t>ミナミ</t>
    </rPh>
    <rPh sb="2" eb="4">
      <t>ウオヌマ</t>
    </rPh>
    <phoneticPr fontId="4"/>
  </si>
  <si>
    <t>十日町市</t>
    <rPh sb="0" eb="4">
      <t>トオカマチシ</t>
    </rPh>
    <phoneticPr fontId="4"/>
  </si>
  <si>
    <t>魚沼市</t>
    <rPh sb="0" eb="3">
      <t>ウオヌマシ</t>
    </rPh>
    <phoneticPr fontId="4"/>
  </si>
  <si>
    <t>坪野</t>
    <rPh sb="0" eb="2">
      <t>ツボノ</t>
    </rPh>
    <phoneticPr fontId="4"/>
  </si>
  <si>
    <t>⑥上越</t>
    <rPh sb="1" eb="3">
      <t>ジョウエツ</t>
    </rPh>
    <phoneticPr fontId="4"/>
  </si>
  <si>
    <t>上越市</t>
    <rPh sb="0" eb="3">
      <t>ジョウエツシ</t>
    </rPh>
    <phoneticPr fontId="4"/>
  </si>
  <si>
    <t>中ノ俣</t>
    <rPh sb="0" eb="1">
      <t>ナカ</t>
    </rPh>
    <rPh sb="2" eb="3">
      <t>マタ</t>
    </rPh>
    <phoneticPr fontId="4"/>
  </si>
  <si>
    <t>⑦糸魚川</t>
    <rPh sb="1" eb="4">
      <t>イトイガワ</t>
    </rPh>
    <phoneticPr fontId="4"/>
  </si>
  <si>
    <t>糸魚川市</t>
    <rPh sb="0" eb="4">
      <t>イトイガワシ</t>
    </rPh>
    <phoneticPr fontId="4"/>
  </si>
  <si>
    <t>牧山</t>
    <rPh sb="0" eb="2">
      <t>マキヤマ</t>
    </rPh>
    <phoneticPr fontId="4"/>
  </si>
  <si>
    <t>25°以下</t>
    <rPh sb="2" eb="5">
      <t>ドイカ</t>
    </rPh>
    <phoneticPr fontId="4"/>
  </si>
  <si>
    <t>⑧佐渡</t>
    <rPh sb="1" eb="3">
      <t>サド</t>
    </rPh>
    <phoneticPr fontId="4"/>
  </si>
  <si>
    <t>佐渡市</t>
    <rPh sb="0" eb="3">
      <t>サドシ</t>
    </rPh>
    <phoneticPr fontId="4"/>
  </si>
  <si>
    <t>選木あり（刈＋伐）</t>
    <phoneticPr fontId="4"/>
  </si>
  <si>
    <t>新保</t>
    <rPh sb="0" eb="2">
      <t>シンボ</t>
    </rPh>
    <phoneticPr fontId="4"/>
  </si>
  <si>
    <t>西方</t>
    <rPh sb="0" eb="2">
      <t>ニシカタ</t>
    </rPh>
    <phoneticPr fontId="4"/>
  </si>
  <si>
    <t>新町</t>
    <rPh sb="0" eb="2">
      <t>シンマチ</t>
    </rPh>
    <phoneticPr fontId="4"/>
  </si>
  <si>
    <t>市町村名</t>
    <rPh sb="0" eb="3">
      <t>シチョウソン</t>
    </rPh>
    <rPh sb="3" eb="4">
      <t>メイ</t>
    </rPh>
    <phoneticPr fontId="4"/>
  </si>
  <si>
    <t>S50</t>
    <phoneticPr fontId="4"/>
  </si>
  <si>
    <t>H1.2</t>
    <phoneticPr fontId="4"/>
  </si>
  <si>
    <t>H5.7</t>
    <phoneticPr fontId="4"/>
  </si>
  <si>
    <t>H12.13</t>
    <phoneticPr fontId="4"/>
  </si>
  <si>
    <t>S58</t>
    <phoneticPr fontId="4"/>
  </si>
  <si>
    <t>H7</t>
    <phoneticPr fontId="4"/>
  </si>
  <si>
    <t>H9</t>
    <phoneticPr fontId="4"/>
  </si>
  <si>
    <t>H1</t>
    <phoneticPr fontId="4"/>
  </si>
  <si>
    <t>S48.49.50</t>
    <phoneticPr fontId="4"/>
  </si>
  <si>
    <t>H11</t>
    <phoneticPr fontId="4"/>
  </si>
  <si>
    <t>S55.56</t>
    <phoneticPr fontId="4"/>
  </si>
  <si>
    <t>H13.14</t>
    <phoneticPr fontId="4"/>
  </si>
  <si>
    <t>S63</t>
    <phoneticPr fontId="4"/>
  </si>
  <si>
    <t>S51.52</t>
    <phoneticPr fontId="4"/>
  </si>
  <si>
    <t>S57.58.59</t>
    <phoneticPr fontId="4"/>
  </si>
  <si>
    <t>H6</t>
    <phoneticPr fontId="4"/>
  </si>
  <si>
    <t>申請内容</t>
    <rPh sb="0" eb="2">
      <t>シンセイ</t>
    </rPh>
    <rPh sb="2" eb="4">
      <t>ナイヨウ</t>
    </rPh>
    <phoneticPr fontId="4"/>
  </si>
  <si>
    <t>S60</t>
    <phoneticPr fontId="4"/>
  </si>
  <si>
    <t>S62</t>
    <phoneticPr fontId="4"/>
  </si>
  <si>
    <t>山田</t>
    <rPh sb="0" eb="2">
      <t>ヤマダ</t>
    </rPh>
    <phoneticPr fontId="4"/>
  </si>
  <si>
    <t>S50.51</t>
    <phoneticPr fontId="4"/>
  </si>
  <si>
    <t>杉川</t>
    <rPh sb="0" eb="2">
      <t>スギカワ</t>
    </rPh>
    <phoneticPr fontId="4"/>
  </si>
  <si>
    <t>提案</t>
    <rPh sb="0" eb="2">
      <t>テイアン</t>
    </rPh>
    <phoneticPr fontId="4"/>
  </si>
  <si>
    <t>発注項目</t>
    <rPh sb="0" eb="2">
      <t>ハッチュウ</t>
    </rPh>
    <rPh sb="2" eb="4">
      <t>コウモク</t>
    </rPh>
    <phoneticPr fontId="4"/>
  </si>
  <si>
    <t>指名競争</t>
    <rPh sb="0" eb="2">
      <t>シメイ</t>
    </rPh>
    <rPh sb="2" eb="4">
      <t>キョウソウ</t>
    </rPh>
    <phoneticPr fontId="4"/>
  </si>
  <si>
    <t>随意契約</t>
    <rPh sb="0" eb="4">
      <t>ズイイケイヤク</t>
    </rPh>
    <phoneticPr fontId="4"/>
  </si>
  <si>
    <t>S52.53.54</t>
    <phoneticPr fontId="4"/>
  </si>
  <si>
    <t>関口</t>
    <rPh sb="0" eb="2">
      <t>セキグチ</t>
    </rPh>
    <phoneticPr fontId="4"/>
  </si>
  <si>
    <t>H8.9</t>
    <phoneticPr fontId="4"/>
  </si>
  <si>
    <t>脇川</t>
    <rPh sb="0" eb="2">
      <t>ワキカワ</t>
    </rPh>
    <phoneticPr fontId="4"/>
  </si>
  <si>
    <t>S52</t>
    <phoneticPr fontId="4"/>
  </si>
  <si>
    <t>70m3</t>
    <phoneticPr fontId="4"/>
  </si>
  <si>
    <t>荒井沢</t>
    <rPh sb="0" eb="2">
      <t>アライ</t>
    </rPh>
    <rPh sb="2" eb="3">
      <t>サワ</t>
    </rPh>
    <phoneticPr fontId="4"/>
  </si>
  <si>
    <t>平堀</t>
    <rPh sb="0" eb="2">
      <t>ヒラホリ</t>
    </rPh>
    <phoneticPr fontId="4"/>
  </si>
  <si>
    <t>古田</t>
    <rPh sb="0" eb="2">
      <t>フルタ</t>
    </rPh>
    <phoneticPr fontId="4"/>
  </si>
  <si>
    <t>S62.,63,H1</t>
    <phoneticPr fontId="4"/>
  </si>
  <si>
    <t>深戸</t>
    <rPh sb="0" eb="2">
      <t>フカド</t>
    </rPh>
    <phoneticPr fontId="4"/>
  </si>
  <si>
    <t>S48</t>
    <phoneticPr fontId="4"/>
  </si>
  <si>
    <t>軽辺</t>
    <rPh sb="0" eb="2">
      <t>カルベ</t>
    </rPh>
    <phoneticPr fontId="4"/>
  </si>
  <si>
    <t>S51</t>
    <phoneticPr fontId="4"/>
  </si>
  <si>
    <t>金山第4</t>
    <rPh sb="0" eb="2">
      <t>カナヤマ</t>
    </rPh>
    <rPh sb="2" eb="3">
      <t>ダイ</t>
    </rPh>
    <phoneticPr fontId="4"/>
  </si>
  <si>
    <t>五十島</t>
    <rPh sb="0" eb="3">
      <t>イガシマ</t>
    </rPh>
    <phoneticPr fontId="4"/>
  </si>
  <si>
    <t>S48,49.50</t>
    <phoneticPr fontId="4"/>
  </si>
  <si>
    <t>西小出沢</t>
    <rPh sb="0" eb="1">
      <t>ニシ</t>
    </rPh>
    <rPh sb="1" eb="3">
      <t>コイデ</t>
    </rPh>
    <rPh sb="3" eb="4">
      <t>サワ</t>
    </rPh>
    <phoneticPr fontId="4"/>
  </si>
  <si>
    <t>H10.11</t>
    <phoneticPr fontId="4"/>
  </si>
  <si>
    <t>小山田第2</t>
    <rPh sb="0" eb="3">
      <t>コヤマダ</t>
    </rPh>
    <rPh sb="3" eb="4">
      <t>ダイ</t>
    </rPh>
    <phoneticPr fontId="4"/>
  </si>
  <si>
    <t>S54</t>
    <phoneticPr fontId="4"/>
  </si>
  <si>
    <t>阿賀野市</t>
    <rPh sb="0" eb="3">
      <t>アガノ</t>
    </rPh>
    <rPh sb="3" eb="4">
      <t>シ</t>
    </rPh>
    <phoneticPr fontId="4"/>
  </si>
  <si>
    <t>保田</t>
    <rPh sb="0" eb="2">
      <t>ホダ</t>
    </rPh>
    <phoneticPr fontId="4"/>
  </si>
  <si>
    <t>H11.12</t>
    <phoneticPr fontId="4"/>
  </si>
  <si>
    <t>S55.61.62</t>
    <phoneticPr fontId="4"/>
  </si>
  <si>
    <t>大フナ</t>
    <rPh sb="0" eb="1">
      <t>オオ</t>
    </rPh>
    <phoneticPr fontId="4"/>
  </si>
  <si>
    <t>C-750</t>
    <phoneticPr fontId="4"/>
  </si>
  <si>
    <t>80m3</t>
    <phoneticPr fontId="4"/>
  </si>
  <si>
    <t>水上第3</t>
    <rPh sb="0" eb="2">
      <t>ミズカミ</t>
    </rPh>
    <rPh sb="2" eb="3">
      <t>ダイ</t>
    </rPh>
    <phoneticPr fontId="4"/>
  </si>
  <si>
    <t>S61.62.H1.2</t>
    <phoneticPr fontId="4"/>
  </si>
  <si>
    <t>曲谷第4</t>
    <rPh sb="0" eb="2">
      <t>マガリタニ</t>
    </rPh>
    <rPh sb="2" eb="3">
      <t>ダイ</t>
    </rPh>
    <phoneticPr fontId="4"/>
  </si>
  <si>
    <t>名下第3</t>
    <rPh sb="0" eb="2">
      <t>ミョウゲ</t>
    </rPh>
    <rPh sb="2" eb="3">
      <t>ダイ</t>
    </rPh>
    <phoneticPr fontId="4"/>
  </si>
  <si>
    <t>北潟</t>
    <rPh sb="0" eb="2">
      <t>キタカタ</t>
    </rPh>
    <phoneticPr fontId="4"/>
  </si>
  <si>
    <t>H13.14.15</t>
    <phoneticPr fontId="4"/>
  </si>
  <si>
    <t>千谷沢</t>
    <rPh sb="0" eb="1">
      <t>チ</t>
    </rPh>
    <rPh sb="1" eb="3">
      <t>ヤサワ</t>
    </rPh>
    <phoneticPr fontId="4"/>
  </si>
  <si>
    <t>真田</t>
    <rPh sb="0" eb="2">
      <t>サナダ</t>
    </rPh>
    <phoneticPr fontId="4"/>
  </si>
  <si>
    <t>塩ノ又</t>
    <rPh sb="0" eb="1">
      <t>シオ</t>
    </rPh>
    <rPh sb="2" eb="3">
      <t>マタ</t>
    </rPh>
    <phoneticPr fontId="4"/>
  </si>
  <si>
    <t>谷内第3</t>
    <rPh sb="0" eb="2">
      <t>ヤチ</t>
    </rPh>
    <rPh sb="2" eb="3">
      <t>ダイ</t>
    </rPh>
    <phoneticPr fontId="4"/>
  </si>
  <si>
    <t>谷内第3</t>
    <rPh sb="0" eb="3">
      <t>ヤチダイ</t>
    </rPh>
    <phoneticPr fontId="4"/>
  </si>
  <si>
    <t>倉第2</t>
    <rPh sb="0" eb="1">
      <t>クラ</t>
    </rPh>
    <rPh sb="1" eb="2">
      <t>ダイ</t>
    </rPh>
    <phoneticPr fontId="4"/>
  </si>
  <si>
    <t>H7.8.9.10</t>
    <phoneticPr fontId="4"/>
  </si>
  <si>
    <t>ウラ山</t>
    <rPh sb="2" eb="3">
      <t>ヤマ</t>
    </rPh>
    <phoneticPr fontId="4"/>
  </si>
  <si>
    <t>南魚沼市</t>
    <rPh sb="0" eb="3">
      <t>ミナミウオヌマ</t>
    </rPh>
    <rPh sb="3" eb="4">
      <t>シ</t>
    </rPh>
    <phoneticPr fontId="4"/>
  </si>
  <si>
    <t>塩沢</t>
    <rPh sb="0" eb="2">
      <t>シオザワ</t>
    </rPh>
    <phoneticPr fontId="4"/>
  </si>
  <si>
    <t>S50.51.52</t>
    <phoneticPr fontId="4"/>
  </si>
  <si>
    <t>25°超</t>
    <rPh sb="3" eb="4">
      <t>コ</t>
    </rPh>
    <phoneticPr fontId="4"/>
  </si>
  <si>
    <t>大島第2</t>
    <rPh sb="0" eb="2">
      <t>オオシマ</t>
    </rPh>
    <rPh sb="2" eb="3">
      <t>ダイ</t>
    </rPh>
    <phoneticPr fontId="4"/>
  </si>
  <si>
    <t>東田中</t>
    <rPh sb="0" eb="1">
      <t>ヒガシ</t>
    </rPh>
    <rPh sb="1" eb="3">
      <t>タナカ</t>
    </rPh>
    <phoneticPr fontId="4"/>
  </si>
  <si>
    <t>H5.6</t>
    <phoneticPr fontId="4"/>
  </si>
  <si>
    <t>H5</t>
    <phoneticPr fontId="4"/>
  </si>
  <si>
    <t>筒方第2</t>
    <rPh sb="0" eb="1">
      <t>ツツ</t>
    </rPh>
    <rPh sb="1" eb="2">
      <t>カタ</t>
    </rPh>
    <rPh sb="2" eb="3">
      <t>ダイ</t>
    </rPh>
    <phoneticPr fontId="4"/>
  </si>
  <si>
    <t>赤池</t>
    <rPh sb="0" eb="2">
      <t>アカイケ</t>
    </rPh>
    <phoneticPr fontId="4"/>
  </si>
  <si>
    <t>S51.52.53</t>
    <phoneticPr fontId="4"/>
  </si>
  <si>
    <t>水吉第3</t>
    <rPh sb="0" eb="2">
      <t>ミズヨシ</t>
    </rPh>
    <rPh sb="2" eb="3">
      <t>ダイ</t>
    </rPh>
    <phoneticPr fontId="4"/>
  </si>
  <si>
    <t>S58.59.60</t>
    <phoneticPr fontId="4"/>
  </si>
  <si>
    <t>S58.60.61</t>
    <phoneticPr fontId="4"/>
  </si>
  <si>
    <t>白瀬</t>
    <rPh sb="0" eb="2">
      <t>シラセ</t>
    </rPh>
    <phoneticPr fontId="4"/>
  </si>
  <si>
    <t>S55.56.57</t>
    <phoneticPr fontId="4"/>
  </si>
  <si>
    <t>山田第2</t>
    <rPh sb="0" eb="2">
      <t>ヤマダ</t>
    </rPh>
    <rPh sb="2" eb="3">
      <t>ダイ</t>
    </rPh>
    <phoneticPr fontId="4"/>
  </si>
  <si>
    <t>S60.61</t>
    <phoneticPr fontId="4"/>
  </si>
  <si>
    <t>猿橋</t>
    <rPh sb="0" eb="2">
      <t>サルハシ</t>
    </rPh>
    <phoneticPr fontId="4"/>
  </si>
  <si>
    <t>S53.54</t>
    <phoneticPr fontId="4"/>
  </si>
  <si>
    <t>新畑野</t>
    <rPh sb="0" eb="1">
      <t>シン</t>
    </rPh>
    <rPh sb="1" eb="2">
      <t>ハタケ</t>
    </rPh>
    <rPh sb="2" eb="3">
      <t>ノ</t>
    </rPh>
    <phoneticPr fontId="4"/>
  </si>
  <si>
    <t>H3</t>
    <phoneticPr fontId="4"/>
  </si>
  <si>
    <t>団地番号</t>
    <rPh sb="0" eb="2">
      <t>ダンチ</t>
    </rPh>
    <rPh sb="2" eb="4">
      <t>バンゴウ</t>
    </rPh>
    <phoneticPr fontId="18"/>
  </si>
  <si>
    <t>H24実績</t>
    <rPh sb="3" eb="5">
      <t>ジッセキ</t>
    </rPh>
    <phoneticPr fontId="4"/>
  </si>
  <si>
    <t>H25実績</t>
    <rPh sb="3" eb="5">
      <t>ジッセキ</t>
    </rPh>
    <phoneticPr fontId="4"/>
  </si>
  <si>
    <t>H26実績</t>
    <rPh sb="3" eb="5">
      <t>ジッセキ</t>
    </rPh>
    <phoneticPr fontId="4"/>
  </si>
  <si>
    <t>H27実績</t>
    <rPh sb="3" eb="5">
      <t>ジッセキ</t>
    </rPh>
    <phoneticPr fontId="4"/>
  </si>
  <si>
    <t>H28実績</t>
    <rPh sb="3" eb="5">
      <t>ジッセキ</t>
    </rPh>
    <phoneticPr fontId="4"/>
  </si>
  <si>
    <t>H29実績</t>
    <rPh sb="3" eb="5">
      <t>ジッセキ</t>
    </rPh>
    <phoneticPr fontId="4"/>
  </si>
  <si>
    <t>H30実績</t>
    <rPh sb="3" eb="5">
      <t>ジッセキ</t>
    </rPh>
    <phoneticPr fontId="4"/>
  </si>
  <si>
    <t>R1実績</t>
    <rPh sb="2" eb="4">
      <t>ジッセキ</t>
    </rPh>
    <phoneticPr fontId="4"/>
  </si>
  <si>
    <t>R2実績</t>
    <rPh sb="2" eb="4">
      <t>ジッセキ</t>
    </rPh>
    <phoneticPr fontId="4"/>
  </si>
  <si>
    <t>R3実績</t>
    <rPh sb="2" eb="4">
      <t>ジッセキ</t>
    </rPh>
    <phoneticPr fontId="4"/>
  </si>
  <si>
    <t>実施事業体</t>
    <rPh sb="0" eb="2">
      <t>ジッシ</t>
    </rPh>
    <rPh sb="2" eb="5">
      <t>ジギョウタイ</t>
    </rPh>
    <phoneticPr fontId="4"/>
  </si>
  <si>
    <t>総計</t>
  </si>
  <si>
    <t>大沢</t>
    <phoneticPr fontId="4"/>
  </si>
  <si>
    <t>関川村森林組合</t>
    <rPh sb="0" eb="2">
      <t>セキカワ</t>
    </rPh>
    <rPh sb="2" eb="3">
      <t>ムラ</t>
    </rPh>
    <rPh sb="3" eb="5">
      <t>シンリン</t>
    </rPh>
    <rPh sb="5" eb="7">
      <t>クミアイ</t>
    </rPh>
    <phoneticPr fontId="4"/>
  </si>
  <si>
    <t>八ツ口</t>
    <rPh sb="0" eb="1">
      <t>ヤ</t>
    </rPh>
    <rPh sb="2" eb="3">
      <t>クチ</t>
    </rPh>
    <phoneticPr fontId="19"/>
  </si>
  <si>
    <t>土沢</t>
    <phoneticPr fontId="4"/>
  </si>
  <si>
    <t>鮖谷</t>
    <rPh sb="0" eb="1">
      <t>カジカ</t>
    </rPh>
    <rPh sb="1" eb="2">
      <t>ダニ</t>
    </rPh>
    <phoneticPr fontId="4"/>
  </si>
  <si>
    <t>（有）丸実</t>
    <rPh sb="0" eb="3">
      <t>ユウ</t>
    </rPh>
    <rPh sb="3" eb="5">
      <t>マルミ</t>
    </rPh>
    <phoneticPr fontId="4"/>
  </si>
  <si>
    <t>幾地</t>
    <rPh sb="0" eb="1">
      <t>イク</t>
    </rPh>
    <rPh sb="1" eb="2">
      <t>ジ</t>
    </rPh>
    <phoneticPr fontId="4"/>
  </si>
  <si>
    <t>南大平</t>
    <rPh sb="0" eb="1">
      <t>ミナミ</t>
    </rPh>
    <rPh sb="1" eb="3">
      <t>オオダイラ</t>
    </rPh>
    <phoneticPr fontId="4"/>
  </si>
  <si>
    <t>木の子沢</t>
    <rPh sb="0" eb="1">
      <t>キ</t>
    </rPh>
    <rPh sb="2" eb="3">
      <t>コ</t>
    </rPh>
    <rPh sb="3" eb="4">
      <t>サワ</t>
    </rPh>
    <phoneticPr fontId="2"/>
  </si>
  <si>
    <t>桃川</t>
    <rPh sb="0" eb="1">
      <t>モモ</t>
    </rPh>
    <rPh sb="1" eb="2">
      <t>カワ</t>
    </rPh>
    <phoneticPr fontId="4"/>
  </si>
  <si>
    <t>元屋敷</t>
    <rPh sb="0" eb="1">
      <t>モト</t>
    </rPh>
    <rPh sb="1" eb="3">
      <t>ヤシキ</t>
    </rPh>
    <phoneticPr fontId="4"/>
  </si>
  <si>
    <t>高根生産森林組合</t>
    <rPh sb="0" eb="2">
      <t>タカネ</t>
    </rPh>
    <rPh sb="2" eb="4">
      <t>セイサン</t>
    </rPh>
    <rPh sb="4" eb="6">
      <t>シンリン</t>
    </rPh>
    <rPh sb="6" eb="8">
      <t>クミアイ</t>
    </rPh>
    <phoneticPr fontId="4"/>
  </si>
  <si>
    <t>中継</t>
    <rPh sb="0" eb="2">
      <t>ナカツ</t>
    </rPh>
    <phoneticPr fontId="19"/>
  </si>
  <si>
    <t>村上市森林組合</t>
    <rPh sb="0" eb="3">
      <t>ムラカミシ</t>
    </rPh>
    <rPh sb="3" eb="5">
      <t>シンリン</t>
    </rPh>
    <rPh sb="5" eb="7">
      <t>クミアイ</t>
    </rPh>
    <phoneticPr fontId="4"/>
  </si>
  <si>
    <t>脇川</t>
    <rPh sb="0" eb="1">
      <t>ワキ</t>
    </rPh>
    <rPh sb="1" eb="2">
      <t>カワ</t>
    </rPh>
    <phoneticPr fontId="4"/>
  </si>
  <si>
    <t>村上管内</t>
    <rPh sb="0" eb="2">
      <t>ムラカミ</t>
    </rPh>
    <rPh sb="2" eb="4">
      <t>カンナイ</t>
    </rPh>
    <phoneticPr fontId="4"/>
  </si>
  <si>
    <t>栄山</t>
    <rPh sb="0" eb="2">
      <t>サカエヤマ</t>
    </rPh>
    <phoneticPr fontId="4"/>
  </si>
  <si>
    <t>東蒲原郡森林組合</t>
    <rPh sb="0" eb="3">
      <t>ヒガシカンバラ</t>
    </rPh>
    <rPh sb="3" eb="4">
      <t>グン</t>
    </rPh>
    <rPh sb="4" eb="6">
      <t>シンリン</t>
    </rPh>
    <rPh sb="6" eb="8">
      <t>クミアイ</t>
    </rPh>
    <phoneticPr fontId="4"/>
  </si>
  <si>
    <t>鳥井</t>
    <rPh sb="0" eb="1">
      <t>トリ</t>
    </rPh>
    <rPh sb="1" eb="2">
      <t>イ</t>
    </rPh>
    <phoneticPr fontId="4"/>
  </si>
  <si>
    <t>（有）中惣林業</t>
    <rPh sb="1" eb="2">
      <t>ユウ</t>
    </rPh>
    <rPh sb="3" eb="5">
      <t>ナカソウ</t>
    </rPh>
    <rPh sb="5" eb="7">
      <t>リンギョウ</t>
    </rPh>
    <phoneticPr fontId="4"/>
  </si>
  <si>
    <t>福取</t>
    <phoneticPr fontId="4"/>
  </si>
  <si>
    <t>（有）中惣林業
蒲原共同
フォレストメイク</t>
    <rPh sb="1" eb="2">
      <t>ユウ</t>
    </rPh>
    <rPh sb="3" eb="5">
      <t>ナカソウ</t>
    </rPh>
    <rPh sb="5" eb="7">
      <t>リンギョウ</t>
    </rPh>
    <rPh sb="8" eb="10">
      <t>カンバラ</t>
    </rPh>
    <rPh sb="10" eb="12">
      <t>キョウドウ</t>
    </rPh>
    <phoneticPr fontId="4"/>
  </si>
  <si>
    <t>八ツ田</t>
    <rPh sb="0" eb="1">
      <t>ヤ</t>
    </rPh>
    <rPh sb="2" eb="3">
      <t>ダ</t>
    </rPh>
    <phoneticPr fontId="4"/>
  </si>
  <si>
    <t>蒲原共同
新潟共同</t>
    <rPh sb="0" eb="2">
      <t>カンバラ</t>
    </rPh>
    <rPh sb="2" eb="4">
      <t>キョウドウ</t>
    </rPh>
    <rPh sb="5" eb="7">
      <t>ニイガタ</t>
    </rPh>
    <rPh sb="7" eb="9">
      <t>キョウドウ</t>
    </rPh>
    <phoneticPr fontId="4"/>
  </si>
  <si>
    <t>角島第3</t>
    <rPh sb="0" eb="2">
      <t>ツノシマ</t>
    </rPh>
    <rPh sb="2" eb="3">
      <t>ダイ</t>
    </rPh>
    <phoneticPr fontId="19"/>
  </si>
  <si>
    <t>フォレストメイク</t>
    <phoneticPr fontId="4"/>
  </si>
  <si>
    <t>角島第4</t>
    <rPh sb="0" eb="2">
      <t>ツノシマ</t>
    </rPh>
    <rPh sb="2" eb="3">
      <t>ダイ</t>
    </rPh>
    <phoneticPr fontId="19"/>
  </si>
  <si>
    <t>軽井沢</t>
    <rPh sb="0" eb="3">
      <t>カルイザワ</t>
    </rPh>
    <phoneticPr fontId="19"/>
  </si>
  <si>
    <t>軽井沢第2</t>
    <rPh sb="0" eb="3">
      <t>カルイザワ</t>
    </rPh>
    <rPh sb="3" eb="4">
      <t>ダイ</t>
    </rPh>
    <phoneticPr fontId="19"/>
  </si>
  <si>
    <t>ガンドウ平第2</t>
    <rPh sb="4" eb="5">
      <t>タイラ</t>
    </rPh>
    <rPh sb="5" eb="6">
      <t>ダイ</t>
    </rPh>
    <phoneticPr fontId="19"/>
  </si>
  <si>
    <t>蒲原共同</t>
    <rPh sb="0" eb="2">
      <t>カンバラ</t>
    </rPh>
    <rPh sb="2" eb="4">
      <t>キョウドウ</t>
    </rPh>
    <phoneticPr fontId="4"/>
  </si>
  <si>
    <t>高山</t>
    <rPh sb="0" eb="2">
      <t>タカヤマ</t>
    </rPh>
    <phoneticPr fontId="4"/>
  </si>
  <si>
    <t>東蒲原郡森林組合
東蒲共同
蒲原共同</t>
    <rPh sb="0" eb="4">
      <t>ヒガシカンバラグン</t>
    </rPh>
    <rPh sb="4" eb="6">
      <t>シンリン</t>
    </rPh>
    <rPh sb="6" eb="8">
      <t>クミアイ</t>
    </rPh>
    <rPh sb="14" eb="16">
      <t>カンバラ</t>
    </rPh>
    <rPh sb="16" eb="18">
      <t>キョウドウ</t>
    </rPh>
    <phoneticPr fontId="4"/>
  </si>
  <si>
    <t>豊実</t>
    <rPh sb="0" eb="2">
      <t>トヨミ</t>
    </rPh>
    <phoneticPr fontId="4"/>
  </si>
  <si>
    <t>（有）中惣林業
東蒲共同</t>
    <rPh sb="1" eb="2">
      <t>ユウ</t>
    </rPh>
    <rPh sb="3" eb="5">
      <t>ナカソウ</t>
    </rPh>
    <rPh sb="5" eb="7">
      <t>リンギョウ</t>
    </rPh>
    <phoneticPr fontId="4"/>
  </si>
  <si>
    <t>麦生野</t>
    <rPh sb="0" eb="1">
      <t>ムギ</t>
    </rPh>
    <rPh sb="1" eb="2">
      <t>セイ</t>
    </rPh>
    <rPh sb="2" eb="3">
      <t>ノ</t>
    </rPh>
    <phoneticPr fontId="19"/>
  </si>
  <si>
    <t>東蒲原郡森林組合</t>
    <rPh sb="0" eb="4">
      <t>ヒガシカンバラグン</t>
    </rPh>
    <rPh sb="4" eb="6">
      <t>シンリン</t>
    </rPh>
    <rPh sb="6" eb="8">
      <t>クミアイ</t>
    </rPh>
    <phoneticPr fontId="4"/>
  </si>
  <si>
    <t>菱潟</t>
    <rPh sb="0" eb="2">
      <t>ヒシガタ</t>
    </rPh>
    <phoneticPr fontId="4"/>
  </si>
  <si>
    <t>九島</t>
    <rPh sb="0" eb="2">
      <t>クシマ</t>
    </rPh>
    <phoneticPr fontId="4"/>
  </si>
  <si>
    <t>東蒲共同</t>
    <rPh sb="0" eb="1">
      <t>ヒガシ</t>
    </rPh>
    <rPh sb="1" eb="2">
      <t>ガマ</t>
    </rPh>
    <rPh sb="2" eb="4">
      <t>キョウドウ</t>
    </rPh>
    <phoneticPr fontId="4"/>
  </si>
  <si>
    <t>中山</t>
    <rPh sb="0" eb="2">
      <t>ナカヤマ</t>
    </rPh>
    <phoneticPr fontId="4"/>
  </si>
  <si>
    <t>中山第２</t>
    <rPh sb="0" eb="2">
      <t>ナカヤマ</t>
    </rPh>
    <rPh sb="2" eb="3">
      <t>ダイ</t>
    </rPh>
    <phoneticPr fontId="4"/>
  </si>
  <si>
    <t>七名</t>
    <rPh sb="0" eb="2">
      <t>ナナメイ</t>
    </rPh>
    <phoneticPr fontId="2"/>
  </si>
  <si>
    <t>綱木</t>
    <phoneticPr fontId="4"/>
  </si>
  <si>
    <t>綱木第２</t>
  </si>
  <si>
    <t>綱木第３</t>
    <phoneticPr fontId="4"/>
  </si>
  <si>
    <t>内川第２</t>
    <rPh sb="0" eb="2">
      <t>ウチカワ</t>
    </rPh>
    <rPh sb="2" eb="3">
      <t>ダイ</t>
    </rPh>
    <phoneticPr fontId="4"/>
  </si>
  <si>
    <t>金山</t>
    <rPh sb="0" eb="2">
      <t>カナヤマ</t>
    </rPh>
    <phoneticPr fontId="4"/>
  </si>
  <si>
    <t xml:space="preserve">中之沢 </t>
    <phoneticPr fontId="4"/>
  </si>
  <si>
    <t>谷沢</t>
    <rPh sb="0" eb="2">
      <t>ヤザワ</t>
    </rPh>
    <phoneticPr fontId="19"/>
  </si>
  <si>
    <t>谷沢第2</t>
    <rPh sb="0" eb="2">
      <t>ヤザワ</t>
    </rPh>
    <rPh sb="2" eb="3">
      <t>ダイ</t>
    </rPh>
    <phoneticPr fontId="19"/>
  </si>
  <si>
    <t>吉津</t>
    <rPh sb="0" eb="2">
      <t>ヨシヅ</t>
    </rPh>
    <phoneticPr fontId="4"/>
  </si>
  <si>
    <t>吉津第２</t>
    <rPh sb="0" eb="2">
      <t>ヨシヅ</t>
    </rPh>
    <rPh sb="2" eb="3">
      <t>ダイ</t>
    </rPh>
    <phoneticPr fontId="4"/>
  </si>
  <si>
    <t>京蔵</t>
    <rPh sb="0" eb="2">
      <t>キョウゾウ</t>
    </rPh>
    <phoneticPr fontId="4"/>
  </si>
  <si>
    <t>津川管内</t>
    <rPh sb="0" eb="2">
      <t>ツガワ</t>
    </rPh>
    <rPh sb="2" eb="4">
      <t>カンナイ</t>
    </rPh>
    <phoneticPr fontId="4"/>
  </si>
  <si>
    <t xml:space="preserve">荒川  </t>
    <phoneticPr fontId="4"/>
  </si>
  <si>
    <t>さくら森林組合
（有）丸実</t>
    <rPh sb="3" eb="5">
      <t>シンリン</t>
    </rPh>
    <rPh sb="5" eb="7">
      <t>クミアイ</t>
    </rPh>
    <rPh sb="9" eb="10">
      <t>ユウ</t>
    </rPh>
    <rPh sb="11" eb="12">
      <t>マル</t>
    </rPh>
    <rPh sb="12" eb="13">
      <t>ミ</t>
    </rPh>
    <phoneticPr fontId="4"/>
  </si>
  <si>
    <t>坪穴</t>
    <rPh sb="0" eb="1">
      <t>ツボ</t>
    </rPh>
    <rPh sb="1" eb="2">
      <t>アナ</t>
    </rPh>
    <phoneticPr fontId="4"/>
  </si>
  <si>
    <t>夏井</t>
    <rPh sb="0" eb="2">
      <t>ナツイ</t>
    </rPh>
    <phoneticPr fontId="4"/>
  </si>
  <si>
    <t>さくら森林組合</t>
    <rPh sb="3" eb="5">
      <t>シンリン</t>
    </rPh>
    <rPh sb="5" eb="7">
      <t>クミアイ</t>
    </rPh>
    <phoneticPr fontId="4"/>
  </si>
  <si>
    <t>小国谷</t>
    <rPh sb="0" eb="3">
      <t>オグニダニ</t>
    </rPh>
    <phoneticPr fontId="4"/>
  </si>
  <si>
    <t>轟</t>
    <rPh sb="0" eb="1">
      <t>トドロキ</t>
    </rPh>
    <phoneticPr fontId="4"/>
  </si>
  <si>
    <t>別所</t>
    <rPh sb="0" eb="2">
      <t>ベッショ</t>
    </rPh>
    <phoneticPr fontId="2"/>
  </si>
  <si>
    <t>中蒲みどり森林組合</t>
    <rPh sb="0" eb="1">
      <t>ナカ</t>
    </rPh>
    <rPh sb="1" eb="2">
      <t>カバ</t>
    </rPh>
    <rPh sb="5" eb="7">
      <t>シンリン</t>
    </rPh>
    <rPh sb="7" eb="9">
      <t>クミアイ</t>
    </rPh>
    <phoneticPr fontId="4"/>
  </si>
  <si>
    <t>上戸倉</t>
    <phoneticPr fontId="4"/>
  </si>
  <si>
    <t>上戸倉第２</t>
    <phoneticPr fontId="4"/>
  </si>
  <si>
    <t xml:space="preserve">杉川 </t>
    <phoneticPr fontId="4"/>
  </si>
  <si>
    <t>中蒲みどり森林組合
（有）丸実</t>
    <rPh sb="0" eb="1">
      <t>ナカ</t>
    </rPh>
    <rPh sb="1" eb="2">
      <t>カバ</t>
    </rPh>
    <rPh sb="5" eb="7">
      <t>シンリン</t>
    </rPh>
    <rPh sb="7" eb="9">
      <t>クミアイ</t>
    </rPh>
    <rPh sb="11" eb="12">
      <t>ユウ</t>
    </rPh>
    <rPh sb="13" eb="15">
      <t>マルミ</t>
    </rPh>
    <phoneticPr fontId="4"/>
  </si>
  <si>
    <t>岩割</t>
    <rPh sb="0" eb="1">
      <t>イワ</t>
    </rPh>
    <rPh sb="1" eb="2">
      <t>ワリ</t>
    </rPh>
    <phoneticPr fontId="4"/>
  </si>
  <si>
    <t>新潟管内</t>
    <rPh sb="0" eb="2">
      <t>ニイガタ</t>
    </rPh>
    <rPh sb="2" eb="4">
      <t>カンナイ</t>
    </rPh>
    <phoneticPr fontId="4"/>
  </si>
  <si>
    <t>島潟</t>
    <rPh sb="0" eb="2">
      <t>シマガタ</t>
    </rPh>
    <phoneticPr fontId="4"/>
  </si>
  <si>
    <t>南蒲原森林組合</t>
    <rPh sb="0" eb="3">
      <t>ミナミカンバラ</t>
    </rPh>
    <rPh sb="3" eb="5">
      <t>シンリン</t>
    </rPh>
    <rPh sb="5" eb="7">
      <t>クミアイ</t>
    </rPh>
    <phoneticPr fontId="4"/>
  </si>
  <si>
    <t>細越</t>
    <rPh sb="0" eb="1">
      <t>ホソ</t>
    </rPh>
    <rPh sb="1" eb="2">
      <t>コシ</t>
    </rPh>
    <phoneticPr fontId="19"/>
  </si>
  <si>
    <t>村山土建</t>
    <rPh sb="0" eb="2">
      <t>ムラヤマ</t>
    </rPh>
    <rPh sb="2" eb="4">
      <t>ドケン</t>
    </rPh>
    <phoneticPr fontId="19"/>
  </si>
  <si>
    <t xml:space="preserve">水上  </t>
    <phoneticPr fontId="4"/>
  </si>
  <si>
    <t>柏崎地域森林組合
いぶき
村山土建</t>
    <rPh sb="0" eb="2">
      <t>カシワザキ</t>
    </rPh>
    <rPh sb="2" eb="4">
      <t>チイキ</t>
    </rPh>
    <rPh sb="4" eb="6">
      <t>シンリン</t>
    </rPh>
    <rPh sb="6" eb="8">
      <t>クミアイ</t>
    </rPh>
    <rPh sb="13" eb="15">
      <t>ムラヤマ</t>
    </rPh>
    <rPh sb="15" eb="17">
      <t>ドケン</t>
    </rPh>
    <phoneticPr fontId="4"/>
  </si>
  <si>
    <t>水上第２</t>
    <rPh sb="0" eb="2">
      <t>ミズカミ</t>
    </rPh>
    <rPh sb="2" eb="3">
      <t>ダイ</t>
    </rPh>
    <phoneticPr fontId="4"/>
  </si>
  <si>
    <t>柏崎地域森林組合</t>
    <rPh sb="0" eb="2">
      <t>カシワザキ</t>
    </rPh>
    <rPh sb="2" eb="4">
      <t>チイキ</t>
    </rPh>
    <rPh sb="4" eb="6">
      <t>シンリン</t>
    </rPh>
    <rPh sb="6" eb="8">
      <t>クミアイ</t>
    </rPh>
    <phoneticPr fontId="4"/>
  </si>
  <si>
    <t>宮ノ窪</t>
    <rPh sb="0" eb="1">
      <t>ミヤ</t>
    </rPh>
    <rPh sb="2" eb="3">
      <t>クボ</t>
    </rPh>
    <phoneticPr fontId="2"/>
  </si>
  <si>
    <t>村山土建</t>
    <rPh sb="0" eb="2">
      <t>ムラヤマ</t>
    </rPh>
    <rPh sb="2" eb="4">
      <t>ドケン</t>
    </rPh>
    <phoneticPr fontId="4"/>
  </si>
  <si>
    <t xml:space="preserve">幸沢  </t>
    <phoneticPr fontId="4"/>
  </si>
  <si>
    <t>上大谷</t>
    <rPh sb="0" eb="3">
      <t>カミオオタニ</t>
    </rPh>
    <phoneticPr fontId="19"/>
  </si>
  <si>
    <t>宮沢</t>
    <rPh sb="0" eb="1">
      <t>ミヤ</t>
    </rPh>
    <rPh sb="1" eb="2">
      <t>サワ</t>
    </rPh>
    <phoneticPr fontId="4"/>
  </si>
  <si>
    <t>楡原</t>
    <rPh sb="0" eb="2">
      <t>ニレハラ</t>
    </rPh>
    <phoneticPr fontId="4"/>
  </si>
  <si>
    <t>マルユー</t>
    <phoneticPr fontId="4"/>
  </si>
  <si>
    <t>牛ヶ首第2</t>
    <rPh sb="0" eb="3">
      <t>ウシガクビ</t>
    </rPh>
    <rPh sb="3" eb="4">
      <t>ダイ</t>
    </rPh>
    <phoneticPr fontId="19"/>
  </si>
  <si>
    <t>駒込</t>
    <rPh sb="0" eb="2">
      <t>コマコミ</t>
    </rPh>
    <phoneticPr fontId="19"/>
  </si>
  <si>
    <t>大山</t>
    <rPh sb="0" eb="2">
      <t>オオヤマ</t>
    </rPh>
    <phoneticPr fontId="4"/>
  </si>
  <si>
    <t>中越よつば森林組合</t>
    <rPh sb="0" eb="2">
      <t>チュウエツ</t>
    </rPh>
    <rPh sb="5" eb="7">
      <t>シンリン</t>
    </rPh>
    <rPh sb="7" eb="9">
      <t>クミアイ</t>
    </rPh>
    <phoneticPr fontId="4"/>
  </si>
  <si>
    <t>敷又</t>
    <rPh sb="0" eb="1">
      <t>シ</t>
    </rPh>
    <rPh sb="1" eb="2">
      <t>マタ</t>
    </rPh>
    <phoneticPr fontId="4"/>
  </si>
  <si>
    <t>七日町</t>
    <rPh sb="0" eb="3">
      <t>ナノカマチ</t>
    </rPh>
    <phoneticPr fontId="2"/>
  </si>
  <si>
    <t>長岡管内</t>
    <rPh sb="0" eb="2">
      <t>ナガオカ</t>
    </rPh>
    <rPh sb="2" eb="4">
      <t>カンナイ</t>
    </rPh>
    <phoneticPr fontId="4"/>
  </si>
  <si>
    <t xml:space="preserve">池沢  </t>
    <phoneticPr fontId="4"/>
  </si>
  <si>
    <t>十日町地域森林組合</t>
    <rPh sb="0" eb="3">
      <t>トオカマチ</t>
    </rPh>
    <rPh sb="3" eb="5">
      <t>チイキ</t>
    </rPh>
    <rPh sb="5" eb="7">
      <t>シンリン</t>
    </rPh>
    <rPh sb="7" eb="9">
      <t>クミアイ</t>
    </rPh>
    <phoneticPr fontId="4"/>
  </si>
  <si>
    <t xml:space="preserve">田野倉 </t>
    <phoneticPr fontId="4"/>
  </si>
  <si>
    <t>ゆきぐに森林組合</t>
    <rPh sb="4" eb="6">
      <t>シンリン</t>
    </rPh>
    <rPh sb="6" eb="8">
      <t>クミアイ</t>
    </rPh>
    <phoneticPr fontId="4"/>
  </si>
  <si>
    <t>大開</t>
    <rPh sb="0" eb="2">
      <t>オオヒラキ</t>
    </rPh>
    <phoneticPr fontId="19"/>
  </si>
  <si>
    <t>東山</t>
    <rPh sb="0" eb="2">
      <t>ヒガシヤマ</t>
    </rPh>
    <phoneticPr fontId="19"/>
  </si>
  <si>
    <t>干溝</t>
    <rPh sb="0" eb="2">
      <t>ヒミゾ</t>
    </rPh>
    <phoneticPr fontId="4"/>
  </si>
  <si>
    <t>湯之谷地域森林組合
魚沼共同</t>
    <rPh sb="0" eb="3">
      <t>ユノタニ</t>
    </rPh>
    <rPh sb="3" eb="5">
      <t>チイキ</t>
    </rPh>
    <rPh sb="5" eb="7">
      <t>シンリン</t>
    </rPh>
    <rPh sb="7" eb="9">
      <t>クミアイ</t>
    </rPh>
    <rPh sb="10" eb="12">
      <t>ウオヌマ</t>
    </rPh>
    <rPh sb="12" eb="14">
      <t>キョウドウ</t>
    </rPh>
    <phoneticPr fontId="4"/>
  </si>
  <si>
    <t xml:space="preserve">福山新田 </t>
    <phoneticPr fontId="4"/>
  </si>
  <si>
    <t>魚沼市森林組合</t>
    <rPh sb="0" eb="3">
      <t>ウオヌマシ</t>
    </rPh>
    <rPh sb="3" eb="5">
      <t>シンリン</t>
    </rPh>
    <rPh sb="5" eb="7">
      <t>クミアイ</t>
    </rPh>
    <phoneticPr fontId="4"/>
  </si>
  <si>
    <t>谷内</t>
    <rPh sb="0" eb="2">
      <t>ヤチ</t>
    </rPh>
    <phoneticPr fontId="19"/>
  </si>
  <si>
    <t>川原</t>
    <rPh sb="0" eb="2">
      <t>カワハラ</t>
    </rPh>
    <phoneticPr fontId="4"/>
  </si>
  <si>
    <t>魚沼共同</t>
    <rPh sb="0" eb="2">
      <t>ウオヌマ</t>
    </rPh>
    <rPh sb="2" eb="4">
      <t>キョウドウ</t>
    </rPh>
    <phoneticPr fontId="4"/>
  </si>
  <si>
    <t xml:space="preserve">赤土  </t>
    <phoneticPr fontId="4"/>
  </si>
  <si>
    <t>木ノメ沢</t>
    <rPh sb="0" eb="1">
      <t>キ</t>
    </rPh>
    <rPh sb="3" eb="4">
      <t>サワ</t>
    </rPh>
    <phoneticPr fontId="4"/>
  </si>
  <si>
    <t>戸田組</t>
    <rPh sb="0" eb="3">
      <t>トダグミ</t>
    </rPh>
    <phoneticPr fontId="4"/>
  </si>
  <si>
    <t>大崎</t>
    <rPh sb="0" eb="2">
      <t>オオサキ</t>
    </rPh>
    <phoneticPr fontId="2"/>
  </si>
  <si>
    <t>山谷</t>
    <phoneticPr fontId="4"/>
  </si>
  <si>
    <t>南魚沼森林組合</t>
    <rPh sb="0" eb="3">
      <t>ミナミウオヌマ</t>
    </rPh>
    <rPh sb="3" eb="5">
      <t>シンリン</t>
    </rPh>
    <rPh sb="5" eb="7">
      <t>クミアイ</t>
    </rPh>
    <phoneticPr fontId="4"/>
  </si>
  <si>
    <t>南魚沼管内</t>
    <rPh sb="0" eb="3">
      <t>ミナミウオヌマ</t>
    </rPh>
    <rPh sb="3" eb="5">
      <t>カンナイ</t>
    </rPh>
    <phoneticPr fontId="4"/>
  </si>
  <si>
    <t>高柳</t>
    <rPh sb="0" eb="2">
      <t>タカヤナギ</t>
    </rPh>
    <phoneticPr fontId="4"/>
  </si>
  <si>
    <t>頸南森林組合</t>
    <rPh sb="0" eb="1">
      <t>ケイ</t>
    </rPh>
    <rPh sb="1" eb="2">
      <t>ナン</t>
    </rPh>
    <rPh sb="2" eb="4">
      <t>シンリン</t>
    </rPh>
    <rPh sb="4" eb="6">
      <t>クミアイ</t>
    </rPh>
    <phoneticPr fontId="4"/>
  </si>
  <si>
    <t xml:space="preserve">有間川 </t>
    <phoneticPr fontId="4"/>
  </si>
  <si>
    <t>くびき野森林組合</t>
    <rPh sb="3" eb="4">
      <t>ノ</t>
    </rPh>
    <rPh sb="4" eb="6">
      <t>シンリン</t>
    </rPh>
    <rPh sb="6" eb="8">
      <t>クミアイ</t>
    </rPh>
    <phoneticPr fontId="4"/>
  </si>
  <si>
    <t>長走</t>
    <rPh sb="0" eb="2">
      <t>ナガハシリ</t>
    </rPh>
    <phoneticPr fontId="4"/>
  </si>
  <si>
    <t>長坂</t>
    <rPh sb="0" eb="2">
      <t>ナガサカ</t>
    </rPh>
    <phoneticPr fontId="4"/>
  </si>
  <si>
    <t xml:space="preserve">北山 </t>
    <phoneticPr fontId="4"/>
  </si>
  <si>
    <t>蒲生田</t>
    <phoneticPr fontId="4"/>
  </si>
  <si>
    <t>大平</t>
    <rPh sb="0" eb="2">
      <t>オオヒラ</t>
    </rPh>
    <phoneticPr fontId="2"/>
  </si>
  <si>
    <t>板山</t>
    <rPh sb="0" eb="2">
      <t>イタヤマ</t>
    </rPh>
    <phoneticPr fontId="4"/>
  </si>
  <si>
    <t>刈俣池</t>
    <rPh sb="0" eb="1">
      <t>カリ</t>
    </rPh>
    <rPh sb="1" eb="2">
      <t>マタ</t>
    </rPh>
    <rPh sb="2" eb="3">
      <t>イケ</t>
    </rPh>
    <phoneticPr fontId="2"/>
  </si>
  <si>
    <t>池舟</t>
    <phoneticPr fontId="4"/>
  </si>
  <si>
    <t>切窪</t>
    <rPh sb="0" eb="1">
      <t>キリ</t>
    </rPh>
    <rPh sb="1" eb="2">
      <t>クボ</t>
    </rPh>
    <phoneticPr fontId="2"/>
  </si>
  <si>
    <t>南中島</t>
    <phoneticPr fontId="4"/>
  </si>
  <si>
    <t>飯喰沢</t>
    <rPh sb="0" eb="1">
      <t>メシ</t>
    </rPh>
    <rPh sb="1" eb="2">
      <t>ク</t>
    </rPh>
    <rPh sb="2" eb="3">
      <t>サワ</t>
    </rPh>
    <phoneticPr fontId="19"/>
  </si>
  <si>
    <t>沢田</t>
    <rPh sb="0" eb="2">
      <t>サワダ</t>
    </rPh>
    <phoneticPr fontId="4"/>
  </si>
  <si>
    <t>東戸野</t>
    <rPh sb="0" eb="1">
      <t>ヒガシ</t>
    </rPh>
    <rPh sb="1" eb="3">
      <t>トノ</t>
    </rPh>
    <phoneticPr fontId="19"/>
  </si>
  <si>
    <t>石仏</t>
    <rPh sb="0" eb="1">
      <t>イシ</t>
    </rPh>
    <rPh sb="1" eb="2">
      <t>ホトケ</t>
    </rPh>
    <phoneticPr fontId="4"/>
  </si>
  <si>
    <t>鈴倉</t>
    <rPh sb="0" eb="1">
      <t>スズ</t>
    </rPh>
    <rPh sb="1" eb="2">
      <t>クラ</t>
    </rPh>
    <phoneticPr fontId="4"/>
  </si>
  <si>
    <t xml:space="preserve">大東  </t>
    <phoneticPr fontId="4"/>
  </si>
  <si>
    <t>水吉</t>
    <rPh sb="0" eb="2">
      <t>ミズヨシ</t>
    </rPh>
    <phoneticPr fontId="19"/>
  </si>
  <si>
    <t>水吉第2</t>
    <rPh sb="0" eb="2">
      <t>ミズヨシ</t>
    </rPh>
    <rPh sb="2" eb="3">
      <t>ダイ</t>
    </rPh>
    <phoneticPr fontId="19"/>
  </si>
  <si>
    <t>水吉第3</t>
    <rPh sb="0" eb="3">
      <t>ミズヨシダイ</t>
    </rPh>
    <phoneticPr fontId="4"/>
  </si>
  <si>
    <t>上越管内</t>
    <rPh sb="0" eb="2">
      <t>ジョウエツ</t>
    </rPh>
    <rPh sb="2" eb="4">
      <t>カンナイ</t>
    </rPh>
    <phoneticPr fontId="4"/>
  </si>
  <si>
    <t>頭山</t>
    <rPh sb="0" eb="2">
      <t>ツムリヤマ</t>
    </rPh>
    <phoneticPr fontId="4"/>
  </si>
  <si>
    <t>ぬながわ森林組合</t>
    <rPh sb="4" eb="6">
      <t>シンリン</t>
    </rPh>
    <rPh sb="6" eb="8">
      <t>クミアイ</t>
    </rPh>
    <phoneticPr fontId="4"/>
  </si>
  <si>
    <t>御前山</t>
    <rPh sb="0" eb="3">
      <t>ゴゼンヤマ</t>
    </rPh>
    <phoneticPr fontId="2"/>
  </si>
  <si>
    <t>アカシ平</t>
    <rPh sb="3" eb="4">
      <t>タイラ</t>
    </rPh>
    <phoneticPr fontId="4"/>
  </si>
  <si>
    <t>大谷内</t>
    <rPh sb="0" eb="2">
      <t>オオタニ</t>
    </rPh>
    <rPh sb="2" eb="3">
      <t>ウチ</t>
    </rPh>
    <phoneticPr fontId="4"/>
  </si>
  <si>
    <t>不動滝</t>
    <rPh sb="0" eb="3">
      <t>フドウタキ</t>
    </rPh>
    <phoneticPr fontId="4"/>
  </si>
  <si>
    <t>大和川</t>
    <rPh sb="0" eb="3">
      <t>ヤマトガワ</t>
    </rPh>
    <phoneticPr fontId="4"/>
  </si>
  <si>
    <t>西川原</t>
    <rPh sb="0" eb="2">
      <t>ニシカワ</t>
    </rPh>
    <rPh sb="2" eb="3">
      <t>ハラ</t>
    </rPh>
    <phoneticPr fontId="19"/>
  </si>
  <si>
    <t>夏中</t>
    <rPh sb="0" eb="1">
      <t>ナツ</t>
    </rPh>
    <rPh sb="1" eb="2">
      <t>ナカ</t>
    </rPh>
    <phoneticPr fontId="4"/>
  </si>
  <si>
    <t xml:space="preserve">雨池 </t>
    <phoneticPr fontId="4"/>
  </si>
  <si>
    <t>糸魚川管内</t>
    <rPh sb="0" eb="3">
      <t>イトイガワ</t>
    </rPh>
    <rPh sb="3" eb="5">
      <t>カンナイ</t>
    </rPh>
    <phoneticPr fontId="4"/>
  </si>
  <si>
    <t>月布施</t>
    <rPh sb="0" eb="1">
      <t>ツキ</t>
    </rPh>
    <rPh sb="1" eb="3">
      <t>フセ</t>
    </rPh>
    <phoneticPr fontId="2"/>
  </si>
  <si>
    <t>両津東部森林組合</t>
    <rPh sb="0" eb="8">
      <t>リョウツトウブシンリンクミアイ</t>
    </rPh>
    <phoneticPr fontId="4"/>
  </si>
  <si>
    <t>下相川</t>
    <rPh sb="0" eb="1">
      <t>シモ</t>
    </rPh>
    <rPh sb="1" eb="3">
      <t>アイカワ</t>
    </rPh>
    <phoneticPr fontId="2"/>
  </si>
  <si>
    <t>佐渡林業共同事業体</t>
    <rPh sb="0" eb="2">
      <t>サド</t>
    </rPh>
    <rPh sb="2" eb="4">
      <t>リンギョウ</t>
    </rPh>
    <rPh sb="4" eb="6">
      <t>キョウドウ</t>
    </rPh>
    <rPh sb="6" eb="9">
      <t>ジギョウタイ</t>
    </rPh>
    <phoneticPr fontId="4"/>
  </si>
  <si>
    <t>小川</t>
    <rPh sb="0" eb="2">
      <t>オガワ</t>
    </rPh>
    <phoneticPr fontId="2"/>
  </si>
  <si>
    <t>上小川</t>
    <rPh sb="0" eb="1">
      <t>カミ</t>
    </rPh>
    <rPh sb="1" eb="3">
      <t>オガワ</t>
    </rPh>
    <phoneticPr fontId="19"/>
  </si>
  <si>
    <t>沢根</t>
    <phoneticPr fontId="4"/>
  </si>
  <si>
    <t>佐渡森林組合</t>
    <rPh sb="0" eb="2">
      <t>サド</t>
    </rPh>
    <rPh sb="2" eb="4">
      <t>シンリン</t>
    </rPh>
    <rPh sb="4" eb="6">
      <t>クミアイ</t>
    </rPh>
    <phoneticPr fontId="4"/>
  </si>
  <si>
    <t>沢根第２</t>
    <phoneticPr fontId="4"/>
  </si>
  <si>
    <t>沢根第５</t>
    <rPh sb="0" eb="1">
      <t>サワ</t>
    </rPh>
    <rPh sb="1" eb="2">
      <t>ネ</t>
    </rPh>
    <rPh sb="2" eb="3">
      <t>ダイ</t>
    </rPh>
    <phoneticPr fontId="4"/>
  </si>
  <si>
    <t xml:space="preserve">山田  </t>
    <phoneticPr fontId="4"/>
  </si>
  <si>
    <t>真光寺</t>
    <rPh sb="0" eb="3">
      <t>シンコウジ</t>
    </rPh>
    <phoneticPr fontId="4"/>
  </si>
  <si>
    <t>五十里</t>
    <rPh sb="0" eb="3">
      <t>イカリ</t>
    </rPh>
    <phoneticPr fontId="4"/>
  </si>
  <si>
    <t>田野沢</t>
    <rPh sb="0" eb="3">
      <t>タノサワ</t>
    </rPh>
    <phoneticPr fontId="19"/>
  </si>
  <si>
    <t>新穂森林組合</t>
    <rPh sb="0" eb="2">
      <t>ニイボ</t>
    </rPh>
    <rPh sb="2" eb="4">
      <t>シンリン</t>
    </rPh>
    <rPh sb="4" eb="6">
      <t>クミアイ</t>
    </rPh>
    <phoneticPr fontId="19"/>
  </si>
  <si>
    <t>栗野江</t>
    <rPh sb="0" eb="1">
      <t>クリ</t>
    </rPh>
    <rPh sb="1" eb="2">
      <t>ノ</t>
    </rPh>
    <rPh sb="2" eb="3">
      <t>エ</t>
    </rPh>
    <phoneticPr fontId="4"/>
  </si>
  <si>
    <t>下黒山</t>
    <rPh sb="0" eb="3">
      <t>シモクロヤマ</t>
    </rPh>
    <phoneticPr fontId="4"/>
  </si>
  <si>
    <t>南佐渡森林組合</t>
    <rPh sb="0" eb="1">
      <t>ミナミ</t>
    </rPh>
    <rPh sb="1" eb="3">
      <t>サド</t>
    </rPh>
    <rPh sb="3" eb="5">
      <t>シンリン</t>
    </rPh>
    <rPh sb="5" eb="7">
      <t>クミアイ</t>
    </rPh>
    <phoneticPr fontId="4"/>
  </si>
  <si>
    <t>大峯</t>
    <rPh sb="0" eb="2">
      <t>オオミネ</t>
    </rPh>
    <phoneticPr fontId="4"/>
  </si>
  <si>
    <t>佐渡管内</t>
    <rPh sb="0" eb="2">
      <t>サド</t>
    </rPh>
    <rPh sb="2" eb="4">
      <t>カンナイ</t>
    </rPh>
    <phoneticPr fontId="4"/>
  </si>
  <si>
    <t>面積計</t>
    <rPh sb="0" eb="2">
      <t>メンセキ</t>
    </rPh>
    <phoneticPr fontId="18"/>
  </si>
  <si>
    <t>利用材積</t>
    <rPh sb="0" eb="2">
      <t>リヨウ</t>
    </rPh>
    <rPh sb="2" eb="4">
      <t>ザイセキ</t>
    </rPh>
    <phoneticPr fontId="4"/>
  </si>
  <si>
    <t>利用材積
（ha当たり）</t>
    <rPh sb="0" eb="2">
      <t>リヨウ</t>
    </rPh>
    <rPh sb="2" eb="4">
      <t>ザイセキ</t>
    </rPh>
    <rPh sb="8" eb="9">
      <t>ア</t>
    </rPh>
    <phoneticPr fontId="4"/>
  </si>
  <si>
    <t>別紙2</t>
    <rPh sb="0" eb="2">
      <t>ベッシ</t>
    </rPh>
    <phoneticPr fontId="4"/>
  </si>
  <si>
    <t>公社利用間伐の実績（H24～R4）</t>
    <rPh sb="0" eb="2">
      <t>コウシャ</t>
    </rPh>
    <rPh sb="2" eb="4">
      <t>リヨウ</t>
    </rPh>
    <rPh sb="4" eb="6">
      <t>カンバツ</t>
    </rPh>
    <rPh sb="7" eb="9">
      <t>ジッセキ</t>
    </rPh>
    <phoneticPr fontId="4"/>
  </si>
  <si>
    <t>R4実績</t>
    <rPh sb="2" eb="4">
      <t>ジッセキ</t>
    </rPh>
    <phoneticPr fontId="4"/>
  </si>
  <si>
    <t>指名競争</t>
    <rPh sb="0" eb="4">
      <t>シメイキョウソウ</t>
    </rPh>
    <phoneticPr fontId="4"/>
  </si>
  <si>
    <t>S52.53</t>
    <phoneticPr fontId="4"/>
  </si>
  <si>
    <t>S53</t>
    <phoneticPr fontId="4"/>
  </si>
  <si>
    <t>随意契約</t>
    <rPh sb="0" eb="4">
      <t>ズイイケイヤク</t>
    </rPh>
    <phoneticPr fontId="4"/>
  </si>
  <si>
    <t>泉吉沢</t>
    <rPh sb="0" eb="1">
      <t>イズミ</t>
    </rPh>
    <rPh sb="1" eb="3">
      <t>ヨシザワ</t>
    </rPh>
    <phoneticPr fontId="4"/>
  </si>
  <si>
    <t>H6,7,8</t>
    <phoneticPr fontId="4"/>
  </si>
  <si>
    <t>件数</t>
    <rPh sb="0" eb="2">
      <t>ケンスウ</t>
    </rPh>
    <phoneticPr fontId="4"/>
  </si>
  <si>
    <t>H24</t>
    <phoneticPr fontId="4"/>
  </si>
  <si>
    <t>H25</t>
  </si>
  <si>
    <t>H26</t>
  </si>
  <si>
    <t>H27</t>
  </si>
  <si>
    <t>H28</t>
  </si>
  <si>
    <t>H29</t>
  </si>
  <si>
    <t>H30</t>
  </si>
  <si>
    <t>R1</t>
    <phoneticPr fontId="4"/>
  </si>
  <si>
    <t>R2</t>
  </si>
  <si>
    <t>R3</t>
  </si>
  <si>
    <t>R4</t>
  </si>
  <si>
    <t>年度</t>
    <rPh sb="0" eb="2">
      <t>ネンド</t>
    </rPh>
    <phoneticPr fontId="4"/>
  </si>
  <si>
    <t>繰越</t>
    <rPh sb="0" eb="2">
      <t>クリコシ</t>
    </rPh>
    <phoneticPr fontId="4"/>
  </si>
  <si>
    <t>２月済</t>
    <rPh sb="1" eb="2">
      <t>ツキ</t>
    </rPh>
    <rPh sb="2" eb="3">
      <t>スミ</t>
    </rPh>
    <phoneticPr fontId="4"/>
  </si>
  <si>
    <t>3月済</t>
    <rPh sb="1" eb="2">
      <t>ツキ</t>
    </rPh>
    <rPh sb="2" eb="3">
      <t>スミ</t>
    </rPh>
    <phoneticPr fontId="4"/>
  </si>
  <si>
    <t>2月済</t>
    <rPh sb="1" eb="2">
      <t>ツキ</t>
    </rPh>
    <rPh sb="2" eb="3">
      <t>スミ</t>
    </rPh>
    <phoneticPr fontId="4"/>
  </si>
  <si>
    <t>3月済</t>
    <rPh sb="1" eb="2">
      <t>ツキ</t>
    </rPh>
    <rPh sb="2" eb="3">
      <t>スミ</t>
    </rPh>
    <phoneticPr fontId="4"/>
  </si>
  <si>
    <t>6月</t>
    <rPh sb="1" eb="2">
      <t>ツキ</t>
    </rPh>
    <phoneticPr fontId="4"/>
  </si>
  <si>
    <t>3月済</t>
    <rPh sb="1" eb="2">
      <t>ツキ</t>
    </rPh>
    <rPh sb="2" eb="3">
      <t>スミ</t>
    </rPh>
    <phoneticPr fontId="4"/>
  </si>
  <si>
    <t>随意契約</t>
    <rPh sb="0" eb="4">
      <t>ズイイケイヤク</t>
    </rPh>
    <phoneticPr fontId="4"/>
  </si>
  <si>
    <t>S52</t>
    <phoneticPr fontId="4"/>
  </si>
  <si>
    <t>S62</t>
    <phoneticPr fontId="4"/>
  </si>
  <si>
    <t>作業路補修</t>
    <rPh sb="0" eb="2">
      <t>サギョウ</t>
    </rPh>
    <rPh sb="2" eb="3">
      <t>ロ</t>
    </rPh>
    <rPh sb="3" eb="5">
      <t>ホシュウ</t>
    </rPh>
    <phoneticPr fontId="4"/>
  </si>
  <si>
    <t>非補助</t>
    <rPh sb="0" eb="1">
      <t>ヒ</t>
    </rPh>
    <rPh sb="1" eb="3">
      <t>ホジョ</t>
    </rPh>
    <phoneticPr fontId="4"/>
  </si>
  <si>
    <t>3月済</t>
    <rPh sb="1" eb="2">
      <t>ツキ</t>
    </rPh>
    <rPh sb="2" eb="3">
      <t>スミ</t>
    </rPh>
    <phoneticPr fontId="4"/>
  </si>
  <si>
    <t>泉</t>
    <rPh sb="0" eb="1">
      <t>イズミ</t>
    </rPh>
    <phoneticPr fontId="4"/>
  </si>
  <si>
    <t>S57</t>
    <phoneticPr fontId="4"/>
  </si>
  <si>
    <t>繰越</t>
    <rPh sb="0" eb="2">
      <t>クリコシ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</si>
</sst>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[$-411]ge"/>
    <numFmt numFmtId="177" formatCode="0_ "/>
    <numFmt numFmtId="178" formatCode="0&quot;m3&quot;"/>
    <numFmt numFmtId="179" formatCode="0.00_);[Red]\(0.00\)"/>
    <numFmt numFmtId="180" formatCode="#&quot;月&quot;"/>
    <numFmt numFmtId="181" formatCode="0_);[Red]\(0\)"/>
    <numFmt numFmtId="182" formatCode="#,##0.00_ "/>
    <numFmt numFmtId="183" formatCode="#,##0_ ;[Red]\-#,##0\ "/>
    <numFmt numFmtId="184" formatCode="#,##0.0_ ;[Red]\-#,##0.0\ "/>
    <numFmt numFmtId="185" formatCode="#,##0_ "/>
  </numFmts>
  <fonts count="2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color rgb="FFFF000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rgb="FF00B0F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明朝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4" fillId="0" borderId="0"/>
    <xf numFmtId="0" fontId="20" fillId="0" borderId="0"/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2" fontId="0" fillId="0" borderId="1" xfId="0" applyNumberFormat="1" applyBorder="1">
      <alignment vertical="center"/>
    </xf>
    <xf numFmtId="176" fontId="0" fillId="0" borderId="1" xfId="2" applyNumberFormat="1" applyFont="1" applyBorder="1" applyAlignment="1">
      <alignment horizontal="center" vertical="center"/>
    </xf>
    <xf numFmtId="177" fontId="7" fillId="0" borderId="1" xfId="3" quotePrefix="1" applyNumberFormat="1" applyFont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3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8" fillId="0" borderId="1" xfId="0" applyFont="1" applyBorder="1">
      <alignment vertical="center"/>
    </xf>
    <xf numFmtId="56" fontId="0" fillId="0" borderId="1" xfId="0" applyNumberFormat="1" applyBorder="1">
      <alignment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vertical="center" shrinkToFit="1"/>
    </xf>
    <xf numFmtId="178" fontId="10" fillId="0" borderId="1" xfId="0" applyNumberFormat="1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179" fontId="0" fillId="0" borderId="1" xfId="2" applyNumberFormat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180" fontId="6" fillId="0" borderId="1" xfId="0" applyNumberFormat="1" applyFont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1" xfId="0" applyFont="1" applyBorder="1">
      <alignment vertical="center"/>
    </xf>
    <xf numFmtId="176" fontId="0" fillId="0" borderId="1" xfId="3" applyNumberFormat="1" applyFont="1" applyBorder="1" applyAlignment="1">
      <alignment horizontal="center" vertical="center" shrinkToFit="1"/>
    </xf>
    <xf numFmtId="179" fontId="0" fillId="0" borderId="1" xfId="3" applyNumberFormat="1" applyFont="1" applyBorder="1" applyAlignment="1">
      <alignment vertical="center" shrinkToFit="1"/>
    </xf>
    <xf numFmtId="38" fontId="0" fillId="0" borderId="1" xfId="1" applyFont="1" applyBorder="1" applyAlignment="1">
      <alignment vertical="center" shrinkToFit="1"/>
    </xf>
    <xf numFmtId="180" fontId="1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80" fontId="13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shrinkToFit="1"/>
    </xf>
    <xf numFmtId="38" fontId="0" fillId="0" borderId="1" xfId="1" applyFont="1" applyFill="1" applyBorder="1" applyAlignment="1">
      <alignment vertical="center" shrinkToFit="1"/>
    </xf>
    <xf numFmtId="57" fontId="0" fillId="0" borderId="1" xfId="3" applyNumberFormat="1" applyFont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  <xf numFmtId="0" fontId="15" fillId="0" borderId="0" xfId="5" applyFont="1" applyAlignment="1">
      <alignment vertical="center"/>
    </xf>
    <xf numFmtId="0" fontId="17" fillId="0" borderId="0" xfId="0" applyFont="1">
      <alignment vertical="center"/>
    </xf>
    <xf numFmtId="0" fontId="15" fillId="0" borderId="2" xfId="5" applyFont="1" applyBorder="1" applyAlignment="1">
      <alignment horizontal="center" vertical="center"/>
    </xf>
    <xf numFmtId="0" fontId="15" fillId="0" borderId="1" xfId="5" applyFont="1" applyBorder="1" applyAlignment="1">
      <alignment horizontal="center" vertical="center"/>
    </xf>
    <xf numFmtId="176" fontId="15" fillId="0" borderId="1" xfId="5" applyNumberFormat="1" applyFont="1" applyBorder="1" applyAlignment="1">
      <alignment horizontal="center" vertical="center"/>
    </xf>
    <xf numFmtId="0" fontId="15" fillId="0" borderId="2" xfId="5" applyFont="1" applyBorder="1" applyAlignment="1">
      <alignment horizontal="left" vertical="center"/>
    </xf>
    <xf numFmtId="0" fontId="15" fillId="0" borderId="1" xfId="5" applyFont="1" applyBorder="1" applyAlignment="1">
      <alignment horizontal="left" vertical="center"/>
    </xf>
    <xf numFmtId="182" fontId="15" fillId="0" borderId="1" xfId="5" applyNumberFormat="1" applyFont="1" applyBorder="1" applyAlignment="1">
      <alignment vertical="center"/>
    </xf>
    <xf numFmtId="182" fontId="15" fillId="0" borderId="1" xfId="5" applyNumberFormat="1" applyFont="1" applyBorder="1" applyAlignment="1">
      <alignment horizontal="center" vertical="center" shrinkToFit="1"/>
    </xf>
    <xf numFmtId="0" fontId="15" fillId="0" borderId="3" xfId="5" applyFont="1" applyBorder="1" applyAlignment="1">
      <alignment horizontal="left" vertical="center"/>
    </xf>
    <xf numFmtId="0" fontId="15" fillId="1" borderId="3" xfId="5" applyFont="1" applyFill="1" applyBorder="1" applyAlignment="1">
      <alignment horizontal="left" vertical="center"/>
    </xf>
    <xf numFmtId="0" fontId="15" fillId="1" borderId="1" xfId="5" applyFont="1" applyFill="1" applyBorder="1" applyAlignment="1">
      <alignment horizontal="left" vertical="center"/>
    </xf>
    <xf numFmtId="182" fontId="15" fillId="1" borderId="1" xfId="5" applyNumberFormat="1" applyFont="1" applyFill="1" applyBorder="1" applyAlignment="1">
      <alignment vertical="center"/>
    </xf>
    <xf numFmtId="182" fontId="15" fillId="1" borderId="1" xfId="5" applyNumberFormat="1" applyFont="1" applyFill="1" applyBorder="1" applyAlignment="1">
      <alignment horizontal="center" vertical="center" shrinkToFit="1"/>
    </xf>
    <xf numFmtId="182" fontId="15" fillId="0" borderId="1" xfId="5" applyNumberFormat="1" applyFont="1" applyBorder="1" applyAlignment="1">
      <alignment horizontal="center" vertical="center" wrapText="1" shrinkToFit="1"/>
    </xf>
    <xf numFmtId="0" fontId="15" fillId="0" borderId="1" xfId="5" applyFont="1" applyBorder="1" applyAlignment="1">
      <alignment vertical="center"/>
    </xf>
    <xf numFmtId="0" fontId="15" fillId="1" borderId="5" xfId="5" applyFont="1" applyFill="1" applyBorder="1" applyAlignment="1">
      <alignment horizontal="left" vertical="center"/>
    </xf>
    <xf numFmtId="0" fontId="15" fillId="0" borderId="5" xfId="5" applyFont="1" applyBorder="1" applyAlignment="1">
      <alignment horizontal="left" vertical="center"/>
    </xf>
    <xf numFmtId="183" fontId="15" fillId="0" borderId="1" xfId="1" applyNumberFormat="1" applyFont="1" applyFill="1" applyBorder="1" applyAlignment="1">
      <alignment vertical="center"/>
    </xf>
    <xf numFmtId="0" fontId="15" fillId="0" borderId="1" xfId="5" applyFont="1" applyBorder="1" applyAlignment="1">
      <alignment horizontal="center" vertical="center" shrinkToFit="1"/>
    </xf>
    <xf numFmtId="183" fontId="15" fillId="0" borderId="1" xfId="5" applyNumberFormat="1" applyFont="1" applyBorder="1" applyAlignment="1">
      <alignment vertical="center"/>
    </xf>
    <xf numFmtId="0" fontId="15" fillId="0" borderId="5" xfId="5" applyFont="1" applyBorder="1" applyAlignment="1">
      <alignment horizontal="left" vertical="center" wrapText="1"/>
    </xf>
    <xf numFmtId="184" fontId="15" fillId="0" borderId="1" xfId="1" applyNumberFormat="1" applyFont="1" applyFill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16" fillId="0" borderId="0" xfId="5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5" fontId="15" fillId="1" borderId="1" xfId="5" applyNumberFormat="1" applyFont="1" applyFill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0" fontId="12" fillId="0" borderId="4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80" fontId="12" fillId="0" borderId="2" xfId="0" applyNumberFormat="1" applyFont="1" applyBorder="1" applyAlignment="1">
      <alignment horizontal="center" vertical="center"/>
    </xf>
    <xf numFmtId="180" fontId="12" fillId="0" borderId="4" xfId="0" applyNumberFormat="1" applyFont="1" applyBorder="1" applyAlignment="1">
      <alignment horizontal="center" vertical="center"/>
    </xf>
    <xf numFmtId="180" fontId="13" fillId="0" borderId="2" xfId="0" applyNumberFormat="1" applyFont="1" applyBorder="1" applyAlignment="1">
      <alignment horizontal="center" vertical="center"/>
    </xf>
    <xf numFmtId="180" fontId="13" fillId="0" borderId="4" xfId="0" applyNumberFormat="1" applyFont="1" applyBorder="1" applyAlignment="1">
      <alignment horizontal="center" vertical="center"/>
    </xf>
    <xf numFmtId="180" fontId="12" fillId="0" borderId="3" xfId="0" applyNumberFormat="1" applyFont="1" applyBorder="1" applyAlignment="1">
      <alignment horizontal="center" vertical="center"/>
    </xf>
    <xf numFmtId="180" fontId="6" fillId="0" borderId="2" xfId="0" applyNumberFormat="1" applyFont="1" applyBorder="1" applyAlignment="1">
      <alignment horizontal="center" vertical="center"/>
    </xf>
    <xf numFmtId="180" fontId="6" fillId="0" borderId="3" xfId="0" applyNumberFormat="1" applyFont="1" applyBorder="1" applyAlignment="1">
      <alignment horizontal="center" vertical="center"/>
    </xf>
    <xf numFmtId="180" fontId="6" fillId="0" borderId="4" xfId="0" applyNumberFormat="1" applyFont="1" applyBorder="1" applyAlignment="1">
      <alignment horizontal="center" vertical="center"/>
    </xf>
    <xf numFmtId="180" fontId="0" fillId="0" borderId="2" xfId="0" applyNumberFormat="1" applyFont="1" applyBorder="1" applyAlignment="1">
      <alignment horizontal="center" vertical="center"/>
    </xf>
    <xf numFmtId="180" fontId="0" fillId="0" borderId="3" xfId="0" applyNumberFormat="1" applyFont="1" applyBorder="1" applyAlignment="1">
      <alignment horizontal="center" vertical="center"/>
    </xf>
    <xf numFmtId="180" fontId="0" fillId="0" borderId="4" xfId="0" applyNumberFormat="1" applyFon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4" xfId="0" applyNumberFormat="1" applyBorder="1" applyAlignment="1">
      <alignment horizontal="center" vertical="center"/>
    </xf>
    <xf numFmtId="180" fontId="13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6" fontId="0" fillId="0" borderId="2" xfId="0" applyNumberFormat="1" applyBorder="1" applyAlignment="1">
      <alignment horizontal="center" vertical="center"/>
    </xf>
    <xf numFmtId="56" fontId="0" fillId="0" borderId="3" xfId="0" applyNumberFormat="1" applyBorder="1" applyAlignment="1">
      <alignment horizontal="center" vertical="center"/>
    </xf>
    <xf numFmtId="56" fontId="0" fillId="0" borderId="4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181" fontId="0" fillId="0" borderId="4" xfId="0" applyNumberFormat="1" applyBorder="1" applyAlignment="1">
      <alignment horizontal="center" vertical="center"/>
    </xf>
    <xf numFmtId="0" fontId="16" fillId="0" borderId="0" xfId="5" applyFont="1" applyAlignment="1">
      <alignment horizontal="center" vertical="center"/>
    </xf>
  </cellXfs>
  <cellStyles count="8">
    <cellStyle name="桁区切り" xfId="1" builtinId="6"/>
    <cellStyle name="桁区切り 2 5" xfId="4" xr:uid="{BC4B2953-5278-4E83-B9E4-4515EB035DA1}"/>
    <cellStyle name="標準" xfId="0" builtinId="0"/>
    <cellStyle name="標準 10" xfId="6" xr:uid="{F3D5F567-C914-4EA8-A826-40D23183F738}"/>
    <cellStyle name="標準 2 2 2 2" xfId="2" xr:uid="{3AD96BFF-AFDC-4FD0-A306-B269EE849773}"/>
    <cellStyle name="標準 2 4" xfId="7" xr:uid="{53B951D1-5D21-4051-BB03-B3520BF0AA48}"/>
    <cellStyle name="標準 3 4" xfId="3" xr:uid="{8E6666C0-66F2-4342-B527-B27533A6897E}"/>
    <cellStyle name="標準 4" xfId="5" xr:uid="{AFF0EEFC-32F0-44BC-BB50-20B40A19DC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利用間伐実績（</a:t>
            </a:r>
            <a:r>
              <a:rPr lang="en-US"/>
              <a:t>H24</a:t>
            </a:r>
            <a:r>
              <a:rPr lang="ja-JP"/>
              <a:t>～</a:t>
            </a:r>
            <a:r>
              <a:rPr lang="en-US"/>
              <a:t>R4</a:t>
            </a:r>
            <a:r>
              <a:rPr lang="ja-JP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'2.利用間伐実績'!$R$132</c:f>
              <c:strCache>
                <c:ptCount val="1"/>
                <c:pt idx="0">
                  <c:v>面積計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'2.利用間伐実績'!$S$130:$AC$130</c:f>
              <c:strCache>
                <c:ptCount val="11"/>
                <c:pt idx="0">
                  <c:v>H24</c:v>
                </c:pt>
                <c:pt idx="1">
                  <c:v>H25</c:v>
                </c:pt>
                <c:pt idx="2">
                  <c:v>H26</c:v>
                </c:pt>
                <c:pt idx="3">
                  <c:v>H27</c:v>
                </c:pt>
                <c:pt idx="4">
                  <c:v>H28</c:v>
                </c:pt>
                <c:pt idx="5">
                  <c:v>H29</c:v>
                </c:pt>
                <c:pt idx="6">
                  <c:v>H30</c:v>
                </c:pt>
                <c:pt idx="7">
                  <c:v>R1</c:v>
                </c:pt>
                <c:pt idx="8">
                  <c:v>R2</c:v>
                </c:pt>
                <c:pt idx="9">
                  <c:v>R3</c:v>
                </c:pt>
                <c:pt idx="10">
                  <c:v>R4</c:v>
                </c:pt>
              </c:strCache>
            </c:strRef>
          </c:cat>
          <c:val>
            <c:numRef>
              <c:f>'2.利用間伐実績'!$S$132:$AC$132</c:f>
              <c:numCache>
                <c:formatCode>General</c:formatCode>
                <c:ptCount val="11"/>
                <c:pt idx="0">
                  <c:v>65.7</c:v>
                </c:pt>
                <c:pt idx="1">
                  <c:v>35.799999999999997</c:v>
                </c:pt>
                <c:pt idx="2">
                  <c:v>65</c:v>
                </c:pt>
                <c:pt idx="3">
                  <c:v>61.9</c:v>
                </c:pt>
                <c:pt idx="4">
                  <c:v>109</c:v>
                </c:pt>
                <c:pt idx="5">
                  <c:v>114.6</c:v>
                </c:pt>
                <c:pt idx="6">
                  <c:v>117.6</c:v>
                </c:pt>
                <c:pt idx="7">
                  <c:v>103.7</c:v>
                </c:pt>
                <c:pt idx="8">
                  <c:v>115.6</c:v>
                </c:pt>
                <c:pt idx="9">
                  <c:v>96.3</c:v>
                </c:pt>
                <c:pt idx="10">
                  <c:v>78.599999999999994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FF-4B9A-8855-E1DBCA841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5934264"/>
        <c:axId val="535934592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'2.利用間伐実績'!$R$133</c15:sqref>
                        </c15:formulaRef>
                      </c:ext>
                    </c:extLst>
                    <c:strCache>
                      <c:ptCount val="1"/>
                      <c:pt idx="0">
                        <c:v>利用材積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'2.利用間伐実績'!$S$130:$AC$130</c15:sqref>
                        </c15:formulaRef>
                      </c:ext>
                    </c:extLst>
                    <c:strCache>
                      <c:ptCount val="11"/>
                      <c:pt idx="0">
                        <c:v>H24</c:v>
                      </c:pt>
                      <c:pt idx="1">
                        <c:v>H25</c:v>
                      </c:pt>
                      <c:pt idx="2">
                        <c:v>H26</c:v>
                      </c:pt>
                      <c:pt idx="3">
                        <c:v>H27</c:v>
                      </c:pt>
                      <c:pt idx="4">
                        <c:v>H28</c:v>
                      </c:pt>
                      <c:pt idx="5">
                        <c:v>H29</c:v>
                      </c:pt>
                      <c:pt idx="6">
                        <c:v>H30</c:v>
                      </c:pt>
                      <c:pt idx="7">
                        <c:v>R1</c:v>
                      </c:pt>
                      <c:pt idx="8">
                        <c:v>R2</c:v>
                      </c:pt>
                      <c:pt idx="9">
                        <c:v>R3</c:v>
                      </c:pt>
                      <c:pt idx="10">
                        <c:v>R4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'2.利用間伐実績'!$S$133:$AC$133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2469.7959999999998</c:v>
                      </c:pt>
                      <c:pt idx="1">
                        <c:v>1587.104</c:v>
                      </c:pt>
                      <c:pt idx="2">
                        <c:v>3467.4110000000001</c:v>
                      </c:pt>
                      <c:pt idx="3">
                        <c:v>3686.1790000000001</c:v>
                      </c:pt>
                      <c:pt idx="4">
                        <c:v>6652.43</c:v>
                      </c:pt>
                      <c:pt idx="5">
                        <c:v>6519.5039999999999</c:v>
                      </c:pt>
                      <c:pt idx="6">
                        <c:v>6523.7250000000004</c:v>
                      </c:pt>
                      <c:pt idx="7">
                        <c:v>6806</c:v>
                      </c:pt>
                      <c:pt idx="8">
                        <c:v>7431.7</c:v>
                      </c:pt>
                      <c:pt idx="9">
                        <c:v>5505.9960000000001</c:v>
                      </c:pt>
                      <c:pt idx="10">
                        <c:v>4162.3090000000002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6FF-4B9A-8855-E1DBCA84199E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0"/>
          <c:order val="0"/>
          <c:tx>
            <c:strRef>
              <c:f>'2.利用間伐実績'!$R$131</c:f>
              <c:strCache>
                <c:ptCount val="1"/>
                <c:pt idx="0">
                  <c:v>件数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'2.利用間伐実績'!$S$130:$AC$130</c:f>
              <c:strCache>
                <c:ptCount val="11"/>
                <c:pt idx="0">
                  <c:v>H24</c:v>
                </c:pt>
                <c:pt idx="1">
                  <c:v>H25</c:v>
                </c:pt>
                <c:pt idx="2">
                  <c:v>H26</c:v>
                </c:pt>
                <c:pt idx="3">
                  <c:v>H27</c:v>
                </c:pt>
                <c:pt idx="4">
                  <c:v>H28</c:v>
                </c:pt>
                <c:pt idx="5">
                  <c:v>H29</c:v>
                </c:pt>
                <c:pt idx="6">
                  <c:v>H30</c:v>
                </c:pt>
                <c:pt idx="7">
                  <c:v>R1</c:v>
                </c:pt>
                <c:pt idx="8">
                  <c:v>R2</c:v>
                </c:pt>
                <c:pt idx="9">
                  <c:v>R3</c:v>
                </c:pt>
                <c:pt idx="10">
                  <c:v>R4</c:v>
                </c:pt>
              </c:strCache>
            </c:strRef>
          </c:cat>
          <c:val>
            <c:numRef>
              <c:f>'2.利用間伐実績'!$S$131:$AC$131</c:f>
              <c:numCache>
                <c:formatCode>General</c:formatCode>
                <c:ptCount val="11"/>
                <c:pt idx="0">
                  <c:v>16</c:v>
                </c:pt>
                <c:pt idx="1">
                  <c:v>8</c:v>
                </c:pt>
                <c:pt idx="2">
                  <c:v>15</c:v>
                </c:pt>
                <c:pt idx="3">
                  <c:v>16</c:v>
                </c:pt>
                <c:pt idx="4">
                  <c:v>22</c:v>
                </c:pt>
                <c:pt idx="5">
                  <c:v>23</c:v>
                </c:pt>
                <c:pt idx="6">
                  <c:v>21</c:v>
                </c:pt>
                <c:pt idx="7">
                  <c:v>17</c:v>
                </c:pt>
                <c:pt idx="8">
                  <c:v>18</c:v>
                </c:pt>
                <c:pt idx="9">
                  <c:v>18</c:v>
                </c:pt>
                <c:pt idx="10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FF-4B9A-8855-E1DBCA84199E}"/>
            </c:ext>
          </c:extLst>
        </c:ser>
        <c:ser>
          <c:idx val="3"/>
          <c:order val="3"/>
          <c:tx>
            <c:strRef>
              <c:f>'2.利用間伐実績'!$R$134</c:f>
              <c:strCache>
                <c:ptCount val="1"/>
                <c:pt idx="0">
                  <c:v>利用材積
（ha当たり）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'2.利用間伐実績'!$S$130:$AC$130</c:f>
              <c:strCache>
                <c:ptCount val="11"/>
                <c:pt idx="0">
                  <c:v>H24</c:v>
                </c:pt>
                <c:pt idx="1">
                  <c:v>H25</c:v>
                </c:pt>
                <c:pt idx="2">
                  <c:v>H26</c:v>
                </c:pt>
                <c:pt idx="3">
                  <c:v>H27</c:v>
                </c:pt>
                <c:pt idx="4">
                  <c:v>H28</c:v>
                </c:pt>
                <c:pt idx="5">
                  <c:v>H29</c:v>
                </c:pt>
                <c:pt idx="6">
                  <c:v>H30</c:v>
                </c:pt>
                <c:pt idx="7">
                  <c:v>R1</c:v>
                </c:pt>
                <c:pt idx="8">
                  <c:v>R2</c:v>
                </c:pt>
                <c:pt idx="9">
                  <c:v>R3</c:v>
                </c:pt>
                <c:pt idx="10">
                  <c:v>R4</c:v>
                </c:pt>
              </c:strCache>
            </c:strRef>
          </c:cat>
          <c:val>
            <c:numRef>
              <c:f>'2.利用間伐実績'!$S$134:$AC$134</c:f>
              <c:numCache>
                <c:formatCode>General</c:formatCode>
                <c:ptCount val="11"/>
                <c:pt idx="0">
                  <c:v>37.6</c:v>
                </c:pt>
                <c:pt idx="1">
                  <c:v>44.3</c:v>
                </c:pt>
                <c:pt idx="2">
                  <c:v>53.4</c:v>
                </c:pt>
                <c:pt idx="3">
                  <c:v>59.5</c:v>
                </c:pt>
                <c:pt idx="4">
                  <c:v>61.1</c:v>
                </c:pt>
                <c:pt idx="5">
                  <c:v>56.9</c:v>
                </c:pt>
                <c:pt idx="6">
                  <c:v>55.5</c:v>
                </c:pt>
                <c:pt idx="7">
                  <c:v>65.599999999999994</c:v>
                </c:pt>
                <c:pt idx="8">
                  <c:v>64.3</c:v>
                </c:pt>
                <c:pt idx="9">
                  <c:v>57.2</c:v>
                </c:pt>
                <c:pt idx="10">
                  <c:v>52.9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FF-4B9A-8855-E1DBCA841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934264"/>
        <c:axId val="535934592"/>
      </c:lineChart>
      <c:catAx>
        <c:axId val="53593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5934592"/>
        <c:crosses val="autoZero"/>
        <c:auto val="1"/>
        <c:lblAlgn val="ctr"/>
        <c:lblOffset val="100"/>
        <c:noMultiLvlLbl val="0"/>
      </c:catAx>
      <c:valAx>
        <c:axId val="53593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5934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609601</xdr:colOff>
      <xdr:row>147</xdr:row>
      <xdr:rowOff>19050</xdr:rowOff>
    </xdr:from>
    <xdr:to>
      <xdr:col>14</xdr:col>
      <xdr:colOff>76200</xdr:colOff>
      <xdr:row>164</xdr:row>
      <xdr:rowOff>9524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3D485E0-AD75-47D4-AC55-88E473DA79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0.0135</cdr:x>
      <cdr:y>0.04846</cdr:y>
    </cdr:from>
    <cdr:to>
      <cdr:x>0.10661</cdr:x>
      <cdr:y>0.13069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FF9132DC-D7FA-4203-B6BF-92A3D9727A4F}"/>
            </a:ext>
          </a:extLst>
        </cdr:cNvPr>
        <cdr:cNvSpPr txBox="1"/>
      </cdr:nvSpPr>
      <cdr:spPr>
        <a:xfrm xmlns:a="http://schemas.openxmlformats.org/drawingml/2006/main">
          <a:off x="95250" y="157164"/>
          <a:ext cx="6572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面積</a:t>
          </a:r>
          <a:r>
            <a:rPr lang="en-US" altLang="ja-JP" sz="1100"/>
            <a:t>ha</a:t>
          </a:r>
        </a:p>
        <a:p xmlns:a="http://schemas.openxmlformats.org/drawingml/2006/main">
          <a:endParaRPr lang="ja-JP" alt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_a\Vol4\VOL4\USER\&#20107;&#26989;\H25&#20107;&#26989;\H25&#24180;&#24230;&#35336;&#30011;&#65288;&#26449;&#19978;&#65374;&#20304;&#28193;&#65289;\Vol4\VOL4\USER\H25&#20107;&#26989;\H25&#24180;&#24230;&#20104;&#31639;\H24&#24180;&#24230;&#36896;&#26519;&#35336;&#30011;&#19968;&#35239;&#34920;&#65288;H23&#21336;&#20385;&#29256;&#65289;240608&#28193;&#36794;&#20027;&#26619;&#12363;&#1242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_A\Vol4\Vol4\VOL4\USER\&#20107;&#26989;\H25&#20107;&#26989;\H25&#24180;&#24230;&#35336;&#30011;&#65288;&#26449;&#19978;&#65374;&#20304;&#28193;&#65289;\Vol4\VOL4\USER\H25&#20107;&#26989;\H25&#24180;&#24230;&#20104;&#31639;\H24&#24180;&#24230;&#36896;&#26519;&#35336;&#30011;&#19968;&#35239;&#34920;&#65288;H23&#21336;&#20385;&#29256;&#65289;240608&#28193;&#36794;&#20027;&#26619;&#12363;&#1242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_a\Vol4\Users\&#9313;-5&#12288;&#27161;&#28310;&#21336;&#20385;\h22&#27161;&#28310;&#21336;&#20385;\&#27161;&#28310;&#21336;&#20385;&#12539;&#31639;&#20986;&#22522;&#28310;\&#30772;&#25613;&#65281;&#12288;220609%20&#9670;22&#12288;&#21336;&#20385;&#34920;&#12539;&#31639;&#20986;&#22522;&#28310;&#65288;&#32113;&#215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3申請一覧（入力シート）"/>
      <sheetName val="Sheet2"/>
      <sheetName val="組合別金額（自動集計）"/>
      <sheetName val="【入力不可】単価表ほか（毎年更新）"/>
    </sheetNames>
    <sheetDataSet>
      <sheetData sheetId="0"/>
      <sheetData sheetId="1"/>
      <sheetData sheetId="2"/>
      <sheetData sheetId="3">
        <row r="1">
          <cell r="D1" t="str">
            <v>H23単価表</v>
          </cell>
        </row>
        <row r="2">
          <cell r="D2" t="str">
            <v>作業種</v>
          </cell>
          <cell r="E2" t="str">
            <v>標準単価</v>
          </cell>
        </row>
        <row r="3">
          <cell r="D3" t="str">
            <v>A下刈り</v>
          </cell>
          <cell r="E3">
            <v>112910</v>
          </cell>
        </row>
        <row r="4">
          <cell r="D4" t="str">
            <v>A雪起しⅠ齢級</v>
          </cell>
          <cell r="E4">
            <v>210180</v>
          </cell>
        </row>
        <row r="5">
          <cell r="D5" t="str">
            <v>A雪起しⅡ齢級</v>
          </cell>
          <cell r="E5">
            <v>205550</v>
          </cell>
        </row>
        <row r="6">
          <cell r="D6" t="str">
            <v>A雪起しⅢ齢級</v>
          </cell>
          <cell r="E6">
            <v>210380</v>
          </cell>
        </row>
        <row r="7">
          <cell r="D7" t="str">
            <v>A除伐(刈）</v>
          </cell>
          <cell r="E7">
            <v>112910</v>
          </cell>
        </row>
        <row r="8">
          <cell r="D8" t="str">
            <v>A除伐(伐）</v>
          </cell>
          <cell r="E8">
            <v>57990</v>
          </cell>
        </row>
        <row r="9">
          <cell r="D9" t="str">
            <v>A除伐（刈+伐）</v>
          </cell>
          <cell r="E9">
            <v>153970</v>
          </cell>
        </row>
        <row r="10">
          <cell r="D10" t="str">
            <v>A切捨</v>
          </cell>
          <cell r="E10">
            <v>138080</v>
          </cell>
        </row>
        <row r="11">
          <cell r="D11" t="str">
            <v>A切捨30</v>
          </cell>
          <cell r="E11">
            <v>165950</v>
          </cell>
        </row>
        <row r="12">
          <cell r="D12" t="str">
            <v>A切捨刈払</v>
          </cell>
          <cell r="E12">
            <v>161860</v>
          </cell>
        </row>
        <row r="13">
          <cell r="D13" t="str">
            <v>A切捨刈払30</v>
          </cell>
          <cell r="E13">
            <v>195370</v>
          </cell>
        </row>
        <row r="14">
          <cell r="D14" t="str">
            <v>A枝打Ａ－1000</v>
          </cell>
          <cell r="E14">
            <v>74640</v>
          </cell>
        </row>
        <row r="15">
          <cell r="D15" t="str">
            <v>A枝打Ａ－1500</v>
          </cell>
          <cell r="E15">
            <v>105300</v>
          </cell>
        </row>
        <row r="16">
          <cell r="D16" t="str">
            <v>A枝打Ａ－2000</v>
          </cell>
          <cell r="E16">
            <v>119970</v>
          </cell>
        </row>
        <row r="17">
          <cell r="D17" t="str">
            <v>A枝打B－1000</v>
          </cell>
          <cell r="E17">
            <v>154620</v>
          </cell>
        </row>
        <row r="18">
          <cell r="D18" t="str">
            <v>A枝打B－1500</v>
          </cell>
          <cell r="E18">
            <v>217270</v>
          </cell>
        </row>
        <row r="19">
          <cell r="D19" t="str">
            <v>A枝打B－2000</v>
          </cell>
          <cell r="E19">
            <v>247930</v>
          </cell>
        </row>
        <row r="20">
          <cell r="D20" t="str">
            <v>A枝打C－750</v>
          </cell>
          <cell r="E20">
            <v>126630</v>
          </cell>
        </row>
        <row r="21">
          <cell r="D21" t="str">
            <v>A枝打C－1000</v>
          </cell>
          <cell r="E21">
            <v>181280</v>
          </cell>
        </row>
        <row r="22">
          <cell r="D22" t="str">
            <v>A枝打C－1500</v>
          </cell>
          <cell r="E22">
            <v>218610</v>
          </cell>
        </row>
        <row r="23">
          <cell r="D23" t="str">
            <v>A枝打Ｄ－500</v>
          </cell>
          <cell r="E23">
            <v>121300</v>
          </cell>
        </row>
        <row r="24">
          <cell r="D24" t="str">
            <v>A枝打Ｄ－750</v>
          </cell>
          <cell r="E24">
            <v>170620</v>
          </cell>
        </row>
        <row r="25">
          <cell r="D25" t="str">
            <v>A枝打Ｄ－1000</v>
          </cell>
          <cell r="E25">
            <v>243930</v>
          </cell>
        </row>
        <row r="26">
          <cell r="D26" t="str">
            <v>A枝打Ｄ－1500</v>
          </cell>
          <cell r="E26">
            <v>291920</v>
          </cell>
        </row>
        <row r="27">
          <cell r="D27" t="str">
            <v>A枝打E－500</v>
          </cell>
          <cell r="E27">
            <v>146630</v>
          </cell>
        </row>
        <row r="28">
          <cell r="D28" t="str">
            <v>A枝打E－750</v>
          </cell>
          <cell r="E28">
            <v>205280</v>
          </cell>
        </row>
        <row r="29">
          <cell r="D29" t="str">
            <v>A枝打E－1000</v>
          </cell>
          <cell r="E29">
            <v>234600</v>
          </cell>
        </row>
        <row r="30">
          <cell r="D30" t="str">
            <v>A間伐（定車）10-20</v>
          </cell>
          <cell r="E30">
            <v>160850</v>
          </cell>
        </row>
        <row r="31">
          <cell r="D31" t="str">
            <v>A間伐（定車）20-30</v>
          </cell>
          <cell r="E31">
            <v>204510</v>
          </cell>
        </row>
        <row r="32">
          <cell r="D32" t="str">
            <v>A間伐（定車）30-40</v>
          </cell>
          <cell r="E32">
            <v>248170</v>
          </cell>
        </row>
        <row r="33">
          <cell r="D33" t="str">
            <v>A間伐（定車）40-50</v>
          </cell>
          <cell r="E33">
            <v>291830</v>
          </cell>
        </row>
        <row r="34">
          <cell r="D34" t="str">
            <v>A間伐（定車）50-60</v>
          </cell>
          <cell r="E34">
            <v>335490</v>
          </cell>
        </row>
        <row r="35">
          <cell r="D35" t="str">
            <v>A間伐（定車）60-70</v>
          </cell>
          <cell r="E35">
            <v>379150</v>
          </cell>
        </row>
        <row r="36">
          <cell r="D36" t="str">
            <v>A間伐（定車）70-80</v>
          </cell>
          <cell r="E36">
            <v>422800</v>
          </cell>
        </row>
        <row r="37">
          <cell r="D37" t="str">
            <v>A間伐（定車）80-90</v>
          </cell>
          <cell r="E37">
            <v>466460</v>
          </cell>
        </row>
        <row r="38">
          <cell r="D38" t="str">
            <v>A間伐（定車）90-100</v>
          </cell>
          <cell r="E38">
            <v>510120</v>
          </cell>
        </row>
        <row r="39">
          <cell r="D39" t="str">
            <v>A間伐（定架）10-20</v>
          </cell>
          <cell r="E39">
            <v>173020</v>
          </cell>
        </row>
        <row r="40">
          <cell r="D40" t="str">
            <v>A間伐（定架）20-30</v>
          </cell>
          <cell r="E40">
            <v>224790</v>
          </cell>
        </row>
        <row r="41">
          <cell r="D41" t="str">
            <v>A間伐（定架）30-40</v>
          </cell>
          <cell r="E41">
            <v>276560</v>
          </cell>
        </row>
        <row r="42">
          <cell r="D42" t="str">
            <v>A間伐（定架）40-50</v>
          </cell>
          <cell r="E42">
            <v>328330</v>
          </cell>
        </row>
        <row r="43">
          <cell r="D43" t="str">
            <v>A間伐（定架）50-60</v>
          </cell>
          <cell r="E43">
            <v>380090</v>
          </cell>
        </row>
        <row r="44">
          <cell r="D44" t="str">
            <v>A間伐（定架）60-70</v>
          </cell>
          <cell r="E44">
            <v>431860</v>
          </cell>
        </row>
        <row r="45">
          <cell r="D45" t="str">
            <v>A間伐（定架）70-80</v>
          </cell>
          <cell r="E45">
            <v>483630</v>
          </cell>
        </row>
        <row r="46">
          <cell r="D46" t="str">
            <v>A間伐（定架）80-90</v>
          </cell>
          <cell r="E46">
            <v>535400</v>
          </cell>
        </row>
        <row r="47">
          <cell r="D47" t="str">
            <v>A間伐（定架）90-100</v>
          </cell>
          <cell r="E47">
            <v>587170</v>
          </cell>
        </row>
        <row r="48">
          <cell r="D48" t="str">
            <v>A間伐（列車）10-20</v>
          </cell>
          <cell r="E48">
            <v>152650</v>
          </cell>
        </row>
        <row r="49">
          <cell r="D49" t="str">
            <v>A間伐（列車）20-30</v>
          </cell>
          <cell r="E49">
            <v>190830</v>
          </cell>
        </row>
        <row r="50">
          <cell r="D50" t="str">
            <v>A間伐（列車）30-40</v>
          </cell>
          <cell r="E50">
            <v>229020</v>
          </cell>
        </row>
        <row r="51">
          <cell r="D51" t="str">
            <v>A間伐（列車）40-50</v>
          </cell>
          <cell r="E51">
            <v>267210</v>
          </cell>
        </row>
        <row r="52">
          <cell r="D52" t="str">
            <v>A間伐（列車）50-60</v>
          </cell>
          <cell r="E52">
            <v>305400</v>
          </cell>
        </row>
        <row r="53">
          <cell r="D53" t="str">
            <v>A間伐（列車）60-70</v>
          </cell>
          <cell r="E53">
            <v>343590</v>
          </cell>
        </row>
        <row r="54">
          <cell r="D54" t="str">
            <v>A間伐（列車）70-80</v>
          </cell>
          <cell r="E54">
            <v>381780</v>
          </cell>
        </row>
        <row r="55">
          <cell r="D55" t="str">
            <v>A間伐（列車）80-90</v>
          </cell>
          <cell r="E55">
            <v>419960</v>
          </cell>
        </row>
        <row r="56">
          <cell r="D56" t="str">
            <v>A間伐（列車）90-100</v>
          </cell>
          <cell r="E56">
            <v>458150</v>
          </cell>
        </row>
        <row r="57">
          <cell r="D57" t="str">
            <v>A間伐（列架）10-20</v>
          </cell>
          <cell r="E57">
            <v>162150</v>
          </cell>
        </row>
        <row r="58">
          <cell r="D58" t="str">
            <v>A間伐（列架）20-30</v>
          </cell>
          <cell r="E58">
            <v>206680</v>
          </cell>
        </row>
        <row r="59">
          <cell r="D59" t="str">
            <v>A間伐（列架）30-40</v>
          </cell>
          <cell r="E59">
            <v>251210</v>
          </cell>
        </row>
        <row r="60">
          <cell r="D60" t="str">
            <v>A間伐（列架）40-50</v>
          </cell>
          <cell r="E60">
            <v>295730</v>
          </cell>
        </row>
        <row r="61">
          <cell r="D61" t="str">
            <v>A間伐（列架）50-60</v>
          </cell>
          <cell r="E61">
            <v>340260</v>
          </cell>
        </row>
        <row r="62">
          <cell r="D62" t="str">
            <v>A間伐（列架）60-70</v>
          </cell>
          <cell r="E62">
            <v>384790</v>
          </cell>
        </row>
        <row r="63">
          <cell r="D63" t="str">
            <v>A間伐（列架）70-80</v>
          </cell>
          <cell r="E63">
            <v>429310</v>
          </cell>
        </row>
        <row r="64">
          <cell r="D64" t="str">
            <v>A間伐（列架）80-90</v>
          </cell>
          <cell r="E64">
            <v>473840</v>
          </cell>
        </row>
        <row r="65">
          <cell r="D65" t="str">
            <v>A間伐（列架）90-100</v>
          </cell>
          <cell r="E65">
            <v>518360</v>
          </cell>
        </row>
        <row r="66">
          <cell r="D66" t="str">
            <v>Aスギ再造林ほ</v>
          </cell>
          <cell r="E66">
            <v>784380</v>
          </cell>
        </row>
        <row r="67">
          <cell r="D67" t="str">
            <v>Aスギ再造林へ</v>
          </cell>
          <cell r="E67">
            <v>903830</v>
          </cell>
        </row>
        <row r="68">
          <cell r="D68" t="str">
            <v>Aスギ再造林と</v>
          </cell>
          <cell r="E68">
            <v>1023280</v>
          </cell>
        </row>
        <row r="69">
          <cell r="D69" t="str">
            <v>Aスギ被害跡地ほ</v>
          </cell>
          <cell r="E69">
            <v>477790</v>
          </cell>
        </row>
        <row r="70">
          <cell r="D70" t="str">
            <v>Aスギ被害跡地へ</v>
          </cell>
          <cell r="E70">
            <v>597240</v>
          </cell>
        </row>
        <row r="71">
          <cell r="D71" t="str">
            <v>Aスギ被害跡地と</v>
          </cell>
          <cell r="E71">
            <v>716690</v>
          </cell>
        </row>
        <row r="72">
          <cell r="D72" t="str">
            <v>Aスギ拡大造林ほ</v>
          </cell>
          <cell r="E72">
            <v>824370</v>
          </cell>
        </row>
        <row r="73">
          <cell r="D73" t="str">
            <v>Aスギ拡大造林へ</v>
          </cell>
          <cell r="E73">
            <v>943820</v>
          </cell>
        </row>
        <row r="74">
          <cell r="D74" t="str">
            <v>Aスギ拡大造林と</v>
          </cell>
          <cell r="E74">
            <v>1063270</v>
          </cell>
        </row>
        <row r="75">
          <cell r="D75" t="str">
            <v>Aスギ原野ほ</v>
          </cell>
          <cell r="E75">
            <v>704400</v>
          </cell>
        </row>
        <row r="76">
          <cell r="D76" t="str">
            <v>Aスギ原野へ</v>
          </cell>
          <cell r="E76">
            <v>823850</v>
          </cell>
        </row>
        <row r="77">
          <cell r="D77" t="str">
            <v>Aスギ原野と</v>
          </cell>
          <cell r="E77">
            <v>943300</v>
          </cell>
        </row>
        <row r="78">
          <cell r="D78" t="str">
            <v>Aスギ水田Ａほ</v>
          </cell>
          <cell r="E78">
            <v>903490</v>
          </cell>
        </row>
        <row r="79">
          <cell r="D79" t="str">
            <v>Aスギ水田Ａへ</v>
          </cell>
          <cell r="E79">
            <v>1062210</v>
          </cell>
        </row>
        <row r="80">
          <cell r="D80" t="str">
            <v>Aスギ水田Ａと</v>
          </cell>
          <cell r="E80">
            <v>1220940</v>
          </cell>
        </row>
        <row r="81">
          <cell r="D81" t="str">
            <v>Aスギ水田Ｂほ</v>
          </cell>
          <cell r="E81">
            <v>1008310</v>
          </cell>
        </row>
        <row r="82">
          <cell r="D82" t="str">
            <v>Aスギ水田Ｂへ</v>
          </cell>
          <cell r="E82">
            <v>1167030</v>
          </cell>
        </row>
        <row r="83">
          <cell r="D83" t="str">
            <v>Aスギ水田Ｂと</v>
          </cell>
          <cell r="E83">
            <v>1325760</v>
          </cell>
        </row>
        <row r="84">
          <cell r="D84" t="str">
            <v>Aスギ樹下植栽は</v>
          </cell>
          <cell r="E84">
            <v>545480</v>
          </cell>
        </row>
        <row r="85">
          <cell r="D85" t="str">
            <v>Aスギ樹下植栽ほ</v>
          </cell>
          <cell r="E85">
            <v>784380</v>
          </cell>
        </row>
        <row r="86">
          <cell r="D86" t="str">
            <v>Aスギ樹下植栽へ</v>
          </cell>
          <cell r="E86">
            <v>903830</v>
          </cell>
        </row>
        <row r="87">
          <cell r="D87" t="str">
            <v>Aスギ樹下植栽と</v>
          </cell>
          <cell r="E87">
            <v>1023280</v>
          </cell>
        </row>
        <row r="88">
          <cell r="D88" t="str">
            <v>Aその他針再造林ほ</v>
          </cell>
          <cell r="E88">
            <v>784380</v>
          </cell>
        </row>
        <row r="89">
          <cell r="D89" t="str">
            <v>Aその他針再造林へ</v>
          </cell>
          <cell r="E89">
            <v>903830</v>
          </cell>
        </row>
        <row r="90">
          <cell r="D90" t="str">
            <v>Aその他針再造林と</v>
          </cell>
          <cell r="E90">
            <v>1023280</v>
          </cell>
        </row>
        <row r="91">
          <cell r="D91" t="str">
            <v>Aその他針被害跡地ほ</v>
          </cell>
          <cell r="E91">
            <v>477790</v>
          </cell>
        </row>
        <row r="92">
          <cell r="D92" t="str">
            <v>Aその他針被害跡地へ</v>
          </cell>
          <cell r="E92">
            <v>597240</v>
          </cell>
        </row>
        <row r="93">
          <cell r="D93" t="str">
            <v>Aその他針被害跡地と</v>
          </cell>
          <cell r="E93">
            <v>716690</v>
          </cell>
        </row>
        <row r="94">
          <cell r="D94" t="str">
            <v>Aその他針拡大造林ほ</v>
          </cell>
          <cell r="E94">
            <v>824370</v>
          </cell>
        </row>
        <row r="95">
          <cell r="D95" t="str">
            <v>Aその他針拡大造林へ</v>
          </cell>
          <cell r="E95">
            <v>943820</v>
          </cell>
        </row>
        <row r="96">
          <cell r="D96" t="str">
            <v>Aその他針拡大造林と</v>
          </cell>
          <cell r="E96">
            <v>1063270</v>
          </cell>
        </row>
        <row r="97">
          <cell r="D97" t="str">
            <v>Aその他針原野ほ</v>
          </cell>
          <cell r="E97">
            <v>704400</v>
          </cell>
        </row>
        <row r="98">
          <cell r="D98" t="str">
            <v>Aその他針原野へ</v>
          </cell>
          <cell r="E98">
            <v>823850</v>
          </cell>
        </row>
        <row r="99">
          <cell r="D99" t="str">
            <v>Aその他針原野と</v>
          </cell>
          <cell r="E99">
            <v>943300</v>
          </cell>
        </row>
        <row r="100">
          <cell r="D100" t="str">
            <v>Aその他針水田Ａほ</v>
          </cell>
          <cell r="E100">
            <v>903490</v>
          </cell>
        </row>
        <row r="101">
          <cell r="D101" t="str">
            <v>Aその他針水田Ａへ</v>
          </cell>
          <cell r="E101">
            <v>1062210</v>
          </cell>
        </row>
        <row r="102">
          <cell r="D102" t="str">
            <v>Aその他針水田Ａと</v>
          </cell>
          <cell r="E102">
            <v>1220940</v>
          </cell>
        </row>
        <row r="103">
          <cell r="D103" t="str">
            <v>Aその他針水田Ｂほ</v>
          </cell>
          <cell r="E103">
            <v>1008310</v>
          </cell>
        </row>
        <row r="104">
          <cell r="D104" t="str">
            <v>Aその他針水田Ｂへ</v>
          </cell>
          <cell r="E104">
            <v>1167030</v>
          </cell>
        </row>
        <row r="105">
          <cell r="D105" t="str">
            <v>Aその他針水田Ｂと</v>
          </cell>
          <cell r="E105">
            <v>1325760</v>
          </cell>
        </row>
        <row r="106">
          <cell r="D106" t="str">
            <v>Aその他針樹下植栽は</v>
          </cell>
          <cell r="E106">
            <v>545480</v>
          </cell>
        </row>
        <row r="107">
          <cell r="D107" t="str">
            <v>Aその他針樹下植栽ほ</v>
          </cell>
          <cell r="E107">
            <v>784380</v>
          </cell>
        </row>
        <row r="108">
          <cell r="D108" t="str">
            <v>Aその他針樹下植栽へ</v>
          </cell>
          <cell r="E108">
            <v>903830</v>
          </cell>
        </row>
        <row r="109">
          <cell r="D109" t="str">
            <v>Aその他針樹下植栽と</v>
          </cell>
          <cell r="E109">
            <v>1023280</v>
          </cell>
        </row>
        <row r="110">
          <cell r="D110" t="str">
            <v>Aマツ再造林ほ</v>
          </cell>
          <cell r="E110">
            <v>665130</v>
          </cell>
        </row>
        <row r="111">
          <cell r="D111" t="str">
            <v>Aマツ再造林へ</v>
          </cell>
          <cell r="E111">
            <v>754770</v>
          </cell>
        </row>
        <row r="112">
          <cell r="D112" t="str">
            <v>Aマツ再造林と</v>
          </cell>
          <cell r="E112">
            <v>844400</v>
          </cell>
        </row>
        <row r="113">
          <cell r="D113" t="str">
            <v>Aマツ被害跡地ほ</v>
          </cell>
          <cell r="E113">
            <v>358540</v>
          </cell>
        </row>
        <row r="114">
          <cell r="D114" t="str">
            <v>Aマツ被害跡地へ</v>
          </cell>
          <cell r="E114">
            <v>448180</v>
          </cell>
        </row>
        <row r="115">
          <cell r="D115" t="str">
            <v>Aマツ被害跡地と</v>
          </cell>
          <cell r="E115">
            <v>537810</v>
          </cell>
        </row>
        <row r="116">
          <cell r="D116" t="str">
            <v>Aマツ拡大造林ほ</v>
          </cell>
          <cell r="E116">
            <v>705120</v>
          </cell>
        </row>
        <row r="117">
          <cell r="D117" t="str">
            <v>Aマツ拡大造林へ</v>
          </cell>
          <cell r="E117">
            <v>794760</v>
          </cell>
        </row>
        <row r="118">
          <cell r="D118" t="str">
            <v>Aマツ拡大造林と</v>
          </cell>
          <cell r="E118">
            <v>884390</v>
          </cell>
        </row>
        <row r="119">
          <cell r="D119" t="str">
            <v>Aマツ原野ほ</v>
          </cell>
          <cell r="E119">
            <v>585150</v>
          </cell>
        </row>
        <row r="120">
          <cell r="D120" t="str">
            <v>Aマツ原野へ</v>
          </cell>
          <cell r="E120">
            <v>674790</v>
          </cell>
        </row>
        <row r="121">
          <cell r="D121" t="str">
            <v>Aマツ原野と</v>
          </cell>
          <cell r="E121">
            <v>764420</v>
          </cell>
        </row>
        <row r="122">
          <cell r="D122" t="str">
            <v>Aマツ水田Ａほ</v>
          </cell>
          <cell r="E122">
            <v>784240</v>
          </cell>
        </row>
        <row r="123">
          <cell r="D123" t="str">
            <v>Aマツ水田Ａへ</v>
          </cell>
          <cell r="E123">
            <v>913150</v>
          </cell>
        </row>
        <row r="124">
          <cell r="D124" t="str">
            <v>Aマツ水田Ａと</v>
          </cell>
          <cell r="E124">
            <v>1042070</v>
          </cell>
        </row>
        <row r="125">
          <cell r="D125" t="str">
            <v>Aマツ水田Ｂほ</v>
          </cell>
          <cell r="E125">
            <v>889060</v>
          </cell>
        </row>
        <row r="126">
          <cell r="D126" t="str">
            <v>Aマツ水田Ｂへ</v>
          </cell>
          <cell r="E126">
            <v>1017970</v>
          </cell>
        </row>
        <row r="127">
          <cell r="D127" t="str">
            <v>Aマツ水田Ｂと</v>
          </cell>
          <cell r="E127">
            <v>1146890</v>
          </cell>
        </row>
        <row r="128">
          <cell r="D128" t="str">
            <v>Aマツ樹下植栽は</v>
          </cell>
          <cell r="E128">
            <v>485860</v>
          </cell>
        </row>
        <row r="129">
          <cell r="D129" t="str">
            <v>Aマツ樹下植栽ほ</v>
          </cell>
          <cell r="E129">
            <v>665130</v>
          </cell>
        </row>
        <row r="130">
          <cell r="D130" t="str">
            <v>Aマツ樹下植栽へ</v>
          </cell>
          <cell r="E130">
            <v>754770</v>
          </cell>
        </row>
        <row r="131">
          <cell r="D131" t="str">
            <v>Aマツ樹下植栽と</v>
          </cell>
          <cell r="E131">
            <v>844400</v>
          </cell>
        </row>
        <row r="132">
          <cell r="D132" t="str">
            <v>Aヒバ再造林ほ</v>
          </cell>
          <cell r="E132">
            <v>950880</v>
          </cell>
        </row>
        <row r="133">
          <cell r="D133" t="str">
            <v>Aヒバ再造林へ</v>
          </cell>
          <cell r="E133">
            <v>1111960</v>
          </cell>
        </row>
        <row r="134">
          <cell r="D134" t="str">
            <v>Aヒバ再造林と</v>
          </cell>
          <cell r="E134">
            <v>1273030</v>
          </cell>
        </row>
        <row r="135">
          <cell r="D135" t="str">
            <v>Aヒバ被害跡地ほ</v>
          </cell>
          <cell r="E135">
            <v>644290</v>
          </cell>
        </row>
        <row r="136">
          <cell r="D136" t="str">
            <v>Aヒバ被害跡地へ</v>
          </cell>
          <cell r="E136">
            <v>805370</v>
          </cell>
        </row>
        <row r="137">
          <cell r="D137" t="str">
            <v>Aヒバ被害跡地と</v>
          </cell>
          <cell r="E137">
            <v>966440</v>
          </cell>
        </row>
        <row r="138">
          <cell r="D138" t="str">
            <v>Aヒバ拡大造林ほ</v>
          </cell>
          <cell r="E138">
            <v>990870</v>
          </cell>
        </row>
        <row r="139">
          <cell r="D139" t="str">
            <v>Aヒバ拡大造林へ</v>
          </cell>
          <cell r="E139">
            <v>1151950</v>
          </cell>
        </row>
        <row r="140">
          <cell r="D140" t="str">
            <v>Aヒバ拡大造林と</v>
          </cell>
          <cell r="E140">
            <v>1313020</v>
          </cell>
        </row>
        <row r="141">
          <cell r="D141" t="str">
            <v>Aヒバ原野ほ</v>
          </cell>
          <cell r="E141">
            <v>870900</v>
          </cell>
        </row>
        <row r="142">
          <cell r="D142" t="str">
            <v>Aヒバ原野へ</v>
          </cell>
          <cell r="E142">
            <v>1031980</v>
          </cell>
        </row>
        <row r="143">
          <cell r="D143" t="str">
            <v>Aヒバ原野と</v>
          </cell>
          <cell r="E143">
            <v>1193050</v>
          </cell>
        </row>
        <row r="144">
          <cell r="D144" t="str">
            <v>Aヒバ水田Ａほ</v>
          </cell>
          <cell r="E144">
            <v>1069990</v>
          </cell>
        </row>
        <row r="145">
          <cell r="D145" t="str">
            <v>Aヒバ水田Ａへ</v>
          </cell>
          <cell r="E145">
            <v>1270330</v>
          </cell>
        </row>
        <row r="146">
          <cell r="D146" t="str">
            <v>Aヒバ水田Ａと</v>
          </cell>
          <cell r="E146">
            <v>1470690</v>
          </cell>
        </row>
        <row r="147">
          <cell r="D147" t="str">
            <v>Aヒバ水田Ｂほ</v>
          </cell>
          <cell r="E147">
            <v>1174810</v>
          </cell>
        </row>
        <row r="148">
          <cell r="D148" t="str">
            <v>Aヒバ水田Ｂへ</v>
          </cell>
          <cell r="E148">
            <v>1375150</v>
          </cell>
        </row>
        <row r="149">
          <cell r="D149" t="str">
            <v>Aヒバ水田Ｂと</v>
          </cell>
          <cell r="E149">
            <v>1575510</v>
          </cell>
        </row>
        <row r="150">
          <cell r="D150" t="str">
            <v>Aヒバ樹下植栽は</v>
          </cell>
          <cell r="E150">
            <v>628730</v>
          </cell>
        </row>
        <row r="151">
          <cell r="D151" t="str">
            <v>Aヒバ樹下植栽ほ</v>
          </cell>
          <cell r="E151">
            <v>950880</v>
          </cell>
        </row>
        <row r="152">
          <cell r="D152" t="str">
            <v>Aヒバ樹下植栽へ</v>
          </cell>
          <cell r="E152">
            <v>1111960</v>
          </cell>
        </row>
        <row r="153">
          <cell r="D153" t="str">
            <v>Aヒバ樹下植栽と</v>
          </cell>
          <cell r="E153">
            <v>1273030</v>
          </cell>
        </row>
        <row r="154">
          <cell r="D154" t="str">
            <v>Aヒノキ再造林ほ</v>
          </cell>
          <cell r="E154">
            <v>815880</v>
          </cell>
        </row>
        <row r="155">
          <cell r="D155" t="str">
            <v>Aヒノキ再造林へ</v>
          </cell>
          <cell r="E155">
            <v>943210</v>
          </cell>
        </row>
        <row r="156">
          <cell r="D156" t="str">
            <v>Aヒノキ再造林と</v>
          </cell>
          <cell r="E156">
            <v>1070530</v>
          </cell>
        </row>
        <row r="157">
          <cell r="D157" t="str">
            <v>Aヒノキ被害跡地ほ</v>
          </cell>
          <cell r="E157">
            <v>509290</v>
          </cell>
        </row>
        <row r="158">
          <cell r="D158" t="str">
            <v>Aヒノキ被害跡地へ</v>
          </cell>
          <cell r="E158">
            <v>636620</v>
          </cell>
        </row>
        <row r="159">
          <cell r="D159" t="str">
            <v>Aヒノキ被害跡地と</v>
          </cell>
          <cell r="E159">
            <v>763940</v>
          </cell>
        </row>
        <row r="160">
          <cell r="D160" t="str">
            <v>Aヒノキ拡大造林ほ</v>
          </cell>
          <cell r="E160">
            <v>855870</v>
          </cell>
        </row>
        <row r="161">
          <cell r="D161" t="str">
            <v>Aヒノキ拡大造林へ</v>
          </cell>
          <cell r="E161">
            <v>983200</v>
          </cell>
        </row>
        <row r="162">
          <cell r="D162" t="str">
            <v>Aヒノキ拡大造林と</v>
          </cell>
          <cell r="E162">
            <v>1110520</v>
          </cell>
        </row>
        <row r="163">
          <cell r="D163" t="str">
            <v>Aヒノキ原野ほ</v>
          </cell>
          <cell r="E163">
            <v>735900</v>
          </cell>
        </row>
        <row r="164">
          <cell r="D164" t="str">
            <v>Aヒノキ原野へ</v>
          </cell>
          <cell r="E164">
            <v>863230</v>
          </cell>
        </row>
        <row r="165">
          <cell r="D165" t="str">
            <v>Aヒノキ原野と</v>
          </cell>
          <cell r="E165">
            <v>990550</v>
          </cell>
        </row>
        <row r="166">
          <cell r="D166" t="str">
            <v>Aヒノキ水田Ａほ</v>
          </cell>
          <cell r="E166">
            <v>934990</v>
          </cell>
        </row>
        <row r="167">
          <cell r="D167" t="str">
            <v>Aヒノキ水田Ａへ</v>
          </cell>
          <cell r="E167">
            <v>1101580</v>
          </cell>
        </row>
        <row r="168">
          <cell r="D168" t="str">
            <v>Aヒノキ水田Ａと</v>
          </cell>
          <cell r="E168">
            <v>1268190</v>
          </cell>
        </row>
        <row r="169">
          <cell r="D169" t="str">
            <v>Aヒノキ水田Ｂほ</v>
          </cell>
          <cell r="E169">
            <v>1039810</v>
          </cell>
        </row>
        <row r="170">
          <cell r="D170" t="str">
            <v>Aヒノキ水田Ｂへ</v>
          </cell>
          <cell r="E170">
            <v>1206400</v>
          </cell>
        </row>
        <row r="171">
          <cell r="D171" t="str">
            <v>Aヒノキ水田Ｂと</v>
          </cell>
          <cell r="E171">
            <v>1373010</v>
          </cell>
        </row>
        <row r="172">
          <cell r="D172" t="str">
            <v>Aヒノキ樹下植栽は</v>
          </cell>
          <cell r="E172">
            <v>561230</v>
          </cell>
        </row>
        <row r="173">
          <cell r="D173" t="str">
            <v>Aヒノキ樹下植栽ほ</v>
          </cell>
          <cell r="E173">
            <v>815880</v>
          </cell>
        </row>
        <row r="174">
          <cell r="D174" t="str">
            <v>Aヒノキ樹下植栽へ</v>
          </cell>
          <cell r="E174">
            <v>943210</v>
          </cell>
        </row>
        <row r="175">
          <cell r="D175" t="str">
            <v>Aヒノキ樹下植栽と</v>
          </cell>
          <cell r="E175">
            <v>1070530</v>
          </cell>
        </row>
        <row r="176">
          <cell r="D176" t="str">
            <v>Aケヤキ再造林ほ</v>
          </cell>
          <cell r="E176">
            <v>737130</v>
          </cell>
        </row>
        <row r="177">
          <cell r="D177" t="str">
            <v>Aケヤキ再造林へ</v>
          </cell>
          <cell r="E177">
            <v>844770</v>
          </cell>
        </row>
        <row r="178">
          <cell r="D178" t="str">
            <v>Aケヤキ再造林と</v>
          </cell>
          <cell r="E178">
            <v>952400</v>
          </cell>
        </row>
        <row r="179">
          <cell r="D179" t="str">
            <v>Aケヤキ被害跡地ほ</v>
          </cell>
          <cell r="E179">
            <v>430540</v>
          </cell>
        </row>
        <row r="180">
          <cell r="D180" t="str">
            <v>Aケヤキ被害跡地へ</v>
          </cell>
          <cell r="E180">
            <v>538180</v>
          </cell>
        </row>
        <row r="181">
          <cell r="D181" t="str">
            <v>Aケヤキ被害跡地と</v>
          </cell>
          <cell r="E181">
            <v>645810</v>
          </cell>
        </row>
        <row r="182">
          <cell r="D182" t="str">
            <v>Aケヤキ拡大造林ほ</v>
          </cell>
          <cell r="E182">
            <v>777120</v>
          </cell>
        </row>
        <row r="183">
          <cell r="D183" t="str">
            <v>Aケヤキ拡大造林へ</v>
          </cell>
          <cell r="E183">
            <v>884760</v>
          </cell>
        </row>
        <row r="184">
          <cell r="D184" t="str">
            <v>Aケヤキ拡大造林と</v>
          </cell>
          <cell r="E184">
            <v>992390</v>
          </cell>
        </row>
        <row r="185">
          <cell r="D185" t="str">
            <v>Aケヤキ原野ほ</v>
          </cell>
          <cell r="E185">
            <v>657150</v>
          </cell>
        </row>
        <row r="186">
          <cell r="D186" t="str">
            <v>Aケヤキ原野へ</v>
          </cell>
          <cell r="E186">
            <v>764790</v>
          </cell>
        </row>
        <row r="187">
          <cell r="D187" t="str">
            <v>Aケヤキ原野と</v>
          </cell>
          <cell r="E187">
            <v>872420</v>
          </cell>
        </row>
        <row r="188">
          <cell r="D188" t="str">
            <v>Aケヤキ水田Ａほ</v>
          </cell>
          <cell r="E188">
            <v>856240</v>
          </cell>
        </row>
        <row r="189">
          <cell r="D189" t="str">
            <v>Aケヤキ水田Ａへ</v>
          </cell>
          <cell r="E189">
            <v>1003150</v>
          </cell>
        </row>
        <row r="190">
          <cell r="D190" t="str">
            <v>Aケヤキ水田Ａと</v>
          </cell>
          <cell r="E190">
            <v>1150070</v>
          </cell>
        </row>
        <row r="191">
          <cell r="D191" t="str">
            <v>Aケヤキ水田Ｂほ</v>
          </cell>
          <cell r="E191">
            <v>961060</v>
          </cell>
        </row>
        <row r="192">
          <cell r="D192" t="str">
            <v>Aケヤキ水田Ｂへ</v>
          </cell>
          <cell r="E192">
            <v>1107970</v>
          </cell>
        </row>
        <row r="193">
          <cell r="D193" t="str">
            <v>Aケヤキ水田Ｂと</v>
          </cell>
          <cell r="E193">
            <v>1254890</v>
          </cell>
        </row>
        <row r="194">
          <cell r="D194" t="str">
            <v>Aケヤキ樹下植栽は</v>
          </cell>
          <cell r="E194">
            <v>521860</v>
          </cell>
        </row>
        <row r="195">
          <cell r="D195" t="str">
            <v>Aケヤキ樹下植栽ほ</v>
          </cell>
          <cell r="E195">
            <v>737130</v>
          </cell>
        </row>
        <row r="196">
          <cell r="D196" t="str">
            <v>Aケヤキ樹下植栽へ</v>
          </cell>
          <cell r="E196">
            <v>844770</v>
          </cell>
        </row>
        <row r="197">
          <cell r="D197" t="str">
            <v>Aケヤキ樹下植栽と</v>
          </cell>
          <cell r="E197">
            <v>952400</v>
          </cell>
        </row>
        <row r="198">
          <cell r="D198" t="str">
            <v>Aブナ再造林ほ</v>
          </cell>
          <cell r="E198">
            <v>1022880</v>
          </cell>
        </row>
        <row r="199">
          <cell r="D199" t="str">
            <v>Aブナ再造林へ</v>
          </cell>
          <cell r="E199">
            <v>1201960</v>
          </cell>
        </row>
        <row r="200">
          <cell r="D200" t="str">
            <v>Aブナ再造林と</v>
          </cell>
          <cell r="E200">
            <v>1381030</v>
          </cell>
        </row>
        <row r="201">
          <cell r="D201" t="str">
            <v>Aブナ被害跡地ほ</v>
          </cell>
          <cell r="E201">
            <v>716290</v>
          </cell>
        </row>
        <row r="202">
          <cell r="D202" t="str">
            <v>Aブナ被害跡地へ</v>
          </cell>
          <cell r="E202">
            <v>895370</v>
          </cell>
        </row>
        <row r="203">
          <cell r="D203" t="str">
            <v>Aブナ被害跡地と</v>
          </cell>
          <cell r="E203">
            <v>1074440</v>
          </cell>
        </row>
        <row r="204">
          <cell r="D204" t="str">
            <v>Aブナ拡大造林ほ</v>
          </cell>
          <cell r="E204">
            <v>1062870</v>
          </cell>
        </row>
        <row r="205">
          <cell r="D205" t="str">
            <v>Aブナ拡大造林へ</v>
          </cell>
          <cell r="E205">
            <v>1241950</v>
          </cell>
        </row>
        <row r="206">
          <cell r="D206" t="str">
            <v>Aブナ拡大造林と</v>
          </cell>
          <cell r="E206">
            <v>1421020</v>
          </cell>
        </row>
        <row r="207">
          <cell r="D207" t="str">
            <v>Aブナ原野ほ</v>
          </cell>
          <cell r="E207">
            <v>942900</v>
          </cell>
        </row>
        <row r="208">
          <cell r="D208" t="str">
            <v>Aブナ原野へ</v>
          </cell>
          <cell r="E208">
            <v>1121980</v>
          </cell>
        </row>
        <row r="209">
          <cell r="D209" t="str">
            <v>Aブナ原野と</v>
          </cell>
          <cell r="E209">
            <v>1301050</v>
          </cell>
        </row>
        <row r="210">
          <cell r="D210" t="str">
            <v>Aブナ水田Ａほ</v>
          </cell>
          <cell r="E210">
            <v>1141990</v>
          </cell>
        </row>
        <row r="211">
          <cell r="D211" t="str">
            <v>Aブナ水田Ａへ</v>
          </cell>
          <cell r="E211">
            <v>1360330</v>
          </cell>
        </row>
        <row r="212">
          <cell r="D212" t="str">
            <v>Aブナ水田Ａと</v>
          </cell>
          <cell r="E212">
            <v>1578690</v>
          </cell>
        </row>
        <row r="213">
          <cell r="D213" t="str">
            <v>Aブナ水田Ｂほ</v>
          </cell>
          <cell r="E213">
            <v>1246810</v>
          </cell>
        </row>
        <row r="214">
          <cell r="D214" t="str">
            <v>Aブナ水田Ｂへ</v>
          </cell>
          <cell r="E214">
            <v>1465150</v>
          </cell>
        </row>
        <row r="215">
          <cell r="D215" t="str">
            <v>Aブナ水田Ｂと</v>
          </cell>
          <cell r="E215">
            <v>1683510</v>
          </cell>
        </row>
        <row r="216">
          <cell r="D216" t="str">
            <v>Aブナ樹下植栽は</v>
          </cell>
          <cell r="E216">
            <v>664730</v>
          </cell>
        </row>
        <row r="217">
          <cell r="D217" t="str">
            <v>Aブナ樹下植栽ほ</v>
          </cell>
          <cell r="E217">
            <v>1022880</v>
          </cell>
        </row>
        <row r="218">
          <cell r="D218" t="str">
            <v>Aブナ樹下植栽へ</v>
          </cell>
          <cell r="E218">
            <v>1201960</v>
          </cell>
        </row>
        <row r="219">
          <cell r="D219" t="str">
            <v>Aブナ樹下植栽と</v>
          </cell>
          <cell r="E219">
            <v>1381030</v>
          </cell>
        </row>
        <row r="220">
          <cell r="D220" t="str">
            <v>Aその他広再造林ほ</v>
          </cell>
          <cell r="E220">
            <v>737130</v>
          </cell>
        </row>
        <row r="221">
          <cell r="D221" t="str">
            <v>Aその他広再造林へ</v>
          </cell>
          <cell r="E221">
            <v>844770</v>
          </cell>
        </row>
        <row r="222">
          <cell r="D222" t="str">
            <v>Aその他広再造林と</v>
          </cell>
          <cell r="E222">
            <v>952400</v>
          </cell>
        </row>
        <row r="223">
          <cell r="D223" t="str">
            <v>Aその他広被害跡地ほ</v>
          </cell>
          <cell r="E223">
            <v>430540</v>
          </cell>
        </row>
        <row r="224">
          <cell r="D224" t="str">
            <v>Aその他広被害跡地へ</v>
          </cell>
          <cell r="E224">
            <v>538180</v>
          </cell>
        </row>
        <row r="225">
          <cell r="D225" t="str">
            <v>Aその他広被害跡地と</v>
          </cell>
          <cell r="E225">
            <v>645810</v>
          </cell>
        </row>
        <row r="226">
          <cell r="D226" t="str">
            <v>Aその他広拡大造林ほ</v>
          </cell>
          <cell r="E226">
            <v>777120</v>
          </cell>
        </row>
        <row r="227">
          <cell r="D227" t="str">
            <v>Aその他広拡大造林へ</v>
          </cell>
          <cell r="E227">
            <v>884760</v>
          </cell>
        </row>
        <row r="228">
          <cell r="D228" t="str">
            <v>Aその他広拡大造林と</v>
          </cell>
          <cell r="E228">
            <v>992390</v>
          </cell>
        </row>
        <row r="229">
          <cell r="D229" t="str">
            <v>Aその他広原野ほ</v>
          </cell>
          <cell r="E229">
            <v>657150</v>
          </cell>
        </row>
        <row r="230">
          <cell r="D230" t="str">
            <v>Aその他広原野へ</v>
          </cell>
          <cell r="E230">
            <v>764790</v>
          </cell>
        </row>
        <row r="231">
          <cell r="D231" t="str">
            <v>Aその他広原野と</v>
          </cell>
          <cell r="E231">
            <v>872420</v>
          </cell>
        </row>
        <row r="232">
          <cell r="D232" t="str">
            <v>Aその他広水田Ａほ</v>
          </cell>
          <cell r="E232">
            <v>856240</v>
          </cell>
        </row>
        <row r="233">
          <cell r="D233" t="str">
            <v>Aその他広水田Ａへ</v>
          </cell>
          <cell r="E233">
            <v>1003150</v>
          </cell>
        </row>
        <row r="234">
          <cell r="D234" t="str">
            <v>Aその他広水田Ａと</v>
          </cell>
          <cell r="E234">
            <v>1150070</v>
          </cell>
        </row>
        <row r="235">
          <cell r="D235" t="str">
            <v>Aその他広水田Ｂほ</v>
          </cell>
          <cell r="E235">
            <v>961060</v>
          </cell>
        </row>
        <row r="236">
          <cell r="D236" t="str">
            <v>Aその他広水田Ｂへ</v>
          </cell>
          <cell r="E236">
            <v>1107970</v>
          </cell>
        </row>
        <row r="237">
          <cell r="D237" t="str">
            <v>Aその他広水田Ｂと</v>
          </cell>
          <cell r="E237">
            <v>1254890</v>
          </cell>
        </row>
        <row r="238">
          <cell r="D238" t="str">
            <v>Aその他広樹下植栽は</v>
          </cell>
          <cell r="E238">
            <v>521860</v>
          </cell>
        </row>
        <row r="239">
          <cell r="D239" t="str">
            <v>Aその他広樹下植栽ほ</v>
          </cell>
          <cell r="E239">
            <v>737130</v>
          </cell>
        </row>
        <row r="240">
          <cell r="D240" t="str">
            <v>Aその他広樹下植栽へ</v>
          </cell>
          <cell r="E240">
            <v>844770</v>
          </cell>
        </row>
        <row r="241">
          <cell r="D241" t="str">
            <v>Aその他広樹下植栽と</v>
          </cell>
          <cell r="E241">
            <v>952400</v>
          </cell>
        </row>
        <row r="242">
          <cell r="D242" t="str">
            <v>A特地</v>
          </cell>
          <cell r="E242">
            <v>318250</v>
          </cell>
        </row>
        <row r="243">
          <cell r="D243" t="str">
            <v>A改良</v>
          </cell>
          <cell r="E243">
            <v>160060</v>
          </cell>
        </row>
        <row r="244">
          <cell r="D244" t="str">
            <v>A改良（特殊）</v>
          </cell>
          <cell r="E244">
            <v>411550</v>
          </cell>
        </row>
        <row r="245">
          <cell r="D245" t="str">
            <v>A下刈り（県）</v>
          </cell>
          <cell r="E245">
            <v>112000</v>
          </cell>
        </row>
        <row r="246">
          <cell r="D246" t="str">
            <v>A雪起こしI（県）</v>
          </cell>
          <cell r="E246">
            <v>210000</v>
          </cell>
        </row>
        <row r="247">
          <cell r="D247" t="str">
            <v>A雪起こしⅡ（県）</v>
          </cell>
          <cell r="E247">
            <v>205000</v>
          </cell>
        </row>
        <row r="248">
          <cell r="D248" t="str">
            <v>A枝打ち（県）</v>
          </cell>
          <cell r="E248">
            <v>154000</v>
          </cell>
        </row>
        <row r="249">
          <cell r="D249" t="str">
            <v>A除間伐（県）</v>
          </cell>
          <cell r="E249">
            <v>153000</v>
          </cell>
        </row>
        <row r="250">
          <cell r="D250" t="str">
            <v>A集材間伐（県）</v>
          </cell>
          <cell r="E250">
            <v>204000</v>
          </cell>
        </row>
        <row r="251">
          <cell r="D251" t="str">
            <v>A作業道25以下</v>
          </cell>
          <cell r="E251">
            <v>2120</v>
          </cell>
        </row>
        <row r="252">
          <cell r="D252" t="str">
            <v>A作業道25超</v>
          </cell>
          <cell r="E252">
            <v>3000</v>
          </cell>
        </row>
        <row r="253">
          <cell r="D253" t="str">
            <v>B下刈り</v>
          </cell>
          <cell r="E253">
            <v>118560</v>
          </cell>
        </row>
        <row r="254">
          <cell r="D254" t="str">
            <v>B雪起しⅠ齢級</v>
          </cell>
          <cell r="E254">
            <v>218660</v>
          </cell>
        </row>
        <row r="255">
          <cell r="D255" t="str">
            <v>B雪起しⅡ齢級</v>
          </cell>
          <cell r="E255">
            <v>213830</v>
          </cell>
        </row>
        <row r="256">
          <cell r="D256" t="str">
            <v>B雪起しⅢ齢級</v>
          </cell>
          <cell r="E256">
            <v>219110</v>
          </cell>
        </row>
        <row r="257">
          <cell r="D257" t="str">
            <v>B除伐(刈）</v>
          </cell>
          <cell r="E257">
            <v>117680</v>
          </cell>
        </row>
        <row r="258">
          <cell r="D258" t="str">
            <v>B除伐(伐）</v>
          </cell>
          <cell r="E258">
            <v>60430</v>
          </cell>
        </row>
        <row r="259">
          <cell r="D259" t="str">
            <v>B除伐（刈+伐）</v>
          </cell>
          <cell r="E259">
            <v>161660</v>
          </cell>
        </row>
        <row r="260">
          <cell r="D260" t="str">
            <v>B切捨</v>
          </cell>
          <cell r="E260">
            <v>144990</v>
          </cell>
        </row>
        <row r="261">
          <cell r="D261" t="str">
            <v>B切捨30</v>
          </cell>
          <cell r="E261">
            <v>174250</v>
          </cell>
        </row>
        <row r="262">
          <cell r="D262" t="str">
            <v>B切捨刈払</v>
          </cell>
          <cell r="E262">
            <v>169950</v>
          </cell>
        </row>
        <row r="263">
          <cell r="D263" t="str">
            <v>B切捨刈払30</v>
          </cell>
          <cell r="E263">
            <v>205140</v>
          </cell>
        </row>
        <row r="264">
          <cell r="D264" t="str">
            <v>B枝打Ａ－1000</v>
          </cell>
          <cell r="E264">
            <v>78490</v>
          </cell>
        </row>
        <row r="265">
          <cell r="D265" t="str">
            <v>B枝打Ａ－1500</v>
          </cell>
          <cell r="E265">
            <v>108780</v>
          </cell>
        </row>
        <row r="266">
          <cell r="D266" t="str">
            <v>B枝打Ａ－2000</v>
          </cell>
          <cell r="E266">
            <v>125310</v>
          </cell>
        </row>
        <row r="267">
          <cell r="D267" t="str">
            <v>B枝打B－1000</v>
          </cell>
          <cell r="E267">
            <v>159740</v>
          </cell>
        </row>
        <row r="268">
          <cell r="D268" t="str">
            <v>B枝打B－1500</v>
          </cell>
          <cell r="E268">
            <v>224460</v>
          </cell>
        </row>
        <row r="269">
          <cell r="D269" t="str">
            <v>B枝打B－2000</v>
          </cell>
          <cell r="E269">
            <v>256130</v>
          </cell>
        </row>
        <row r="270">
          <cell r="D270" t="str">
            <v>B枝打C－750</v>
          </cell>
          <cell r="E270">
            <v>132190</v>
          </cell>
        </row>
        <row r="271">
          <cell r="D271" t="str">
            <v>B枝打C－1000</v>
          </cell>
          <cell r="E271">
            <v>188650</v>
          </cell>
        </row>
        <row r="272">
          <cell r="D272" t="str">
            <v>B枝打C－1500</v>
          </cell>
          <cell r="E272">
            <v>225840</v>
          </cell>
        </row>
        <row r="273">
          <cell r="D273" t="str">
            <v>B枝打Ｄ－500</v>
          </cell>
          <cell r="E273">
            <v>126690</v>
          </cell>
        </row>
        <row r="274">
          <cell r="D274" t="str">
            <v>B枝打Ｄ－750</v>
          </cell>
          <cell r="E274">
            <v>176260</v>
          </cell>
        </row>
        <row r="275">
          <cell r="D275" t="str">
            <v>B枝打Ｄ－1000</v>
          </cell>
          <cell r="E275">
            <v>252000</v>
          </cell>
        </row>
        <row r="276">
          <cell r="D276" t="str">
            <v>B枝打Ｄ－1500</v>
          </cell>
          <cell r="E276">
            <v>302950</v>
          </cell>
        </row>
        <row r="277">
          <cell r="D277" t="str">
            <v>B枝打E－500</v>
          </cell>
          <cell r="E277">
            <v>151470</v>
          </cell>
        </row>
        <row r="278">
          <cell r="D278" t="str">
            <v>B枝打E－750</v>
          </cell>
          <cell r="E278">
            <v>212060</v>
          </cell>
        </row>
        <row r="279">
          <cell r="D279" t="str">
            <v>B枝打E－1000</v>
          </cell>
          <cell r="E279">
            <v>242360</v>
          </cell>
        </row>
        <row r="280">
          <cell r="D280" t="str">
            <v>B間伐（定車）10-20</v>
          </cell>
          <cell r="E280">
            <v>168900</v>
          </cell>
        </row>
        <row r="281">
          <cell r="D281" t="str">
            <v>B間伐（定車）20-30</v>
          </cell>
          <cell r="E281">
            <v>214740</v>
          </cell>
        </row>
        <row r="282">
          <cell r="D282" t="str">
            <v>B間伐（定車）30-40</v>
          </cell>
          <cell r="E282">
            <v>260580</v>
          </cell>
        </row>
        <row r="283">
          <cell r="D283" t="str">
            <v>B間伐（定車）40-50</v>
          </cell>
          <cell r="E283">
            <v>306420</v>
          </cell>
        </row>
        <row r="284">
          <cell r="D284" t="str">
            <v>B間伐（定車）50-60</v>
          </cell>
          <cell r="E284">
            <v>352260</v>
          </cell>
        </row>
        <row r="285">
          <cell r="D285" t="str">
            <v>B間伐（定車）60-70</v>
          </cell>
          <cell r="E285">
            <v>398100</v>
          </cell>
        </row>
        <row r="286">
          <cell r="D286" t="str">
            <v>B間伐（定車）70-80</v>
          </cell>
          <cell r="E286">
            <v>443940</v>
          </cell>
        </row>
        <row r="287">
          <cell r="D287" t="str">
            <v>B間伐（定車）80-90</v>
          </cell>
          <cell r="E287">
            <v>489790</v>
          </cell>
        </row>
        <row r="288">
          <cell r="D288" t="str">
            <v>B間伐（定車）90-100</v>
          </cell>
          <cell r="E288">
            <v>535630</v>
          </cell>
        </row>
        <row r="289">
          <cell r="D289" t="str">
            <v>B間伐（定架）10-20</v>
          </cell>
          <cell r="E289">
            <v>181670</v>
          </cell>
        </row>
        <row r="290">
          <cell r="D290" t="str">
            <v>B間伐（定架）20-30</v>
          </cell>
          <cell r="E290">
            <v>236030</v>
          </cell>
        </row>
        <row r="291">
          <cell r="D291" t="str">
            <v>B間伐（定架）30-40</v>
          </cell>
          <cell r="E291">
            <v>290380</v>
          </cell>
        </row>
        <row r="292">
          <cell r="D292" t="str">
            <v>B間伐（定架）40-50</v>
          </cell>
          <cell r="E292">
            <v>344740</v>
          </cell>
        </row>
        <row r="293">
          <cell r="D293" t="str">
            <v>B間伐（定架）50-60</v>
          </cell>
          <cell r="E293">
            <v>399100</v>
          </cell>
        </row>
        <row r="294">
          <cell r="D294" t="str">
            <v>B間伐（定架）60-70</v>
          </cell>
          <cell r="E294">
            <v>453460</v>
          </cell>
        </row>
        <row r="295">
          <cell r="D295" t="str">
            <v>B間伐（定架）70-80</v>
          </cell>
          <cell r="E295">
            <v>507810</v>
          </cell>
        </row>
        <row r="296">
          <cell r="D296" t="str">
            <v>B間伐（定架）80-90</v>
          </cell>
          <cell r="E296">
            <v>562170</v>
          </cell>
        </row>
        <row r="297">
          <cell r="D297" t="str">
            <v>B間伐（定架）90-100</v>
          </cell>
          <cell r="E297">
            <v>616530</v>
          </cell>
        </row>
        <row r="298">
          <cell r="D298" t="str">
            <v>B間伐（列車）10-20</v>
          </cell>
          <cell r="E298">
            <v>159080</v>
          </cell>
        </row>
        <row r="299">
          <cell r="D299" t="str">
            <v>B間伐（列車）20-30</v>
          </cell>
          <cell r="E299">
            <v>198880</v>
          </cell>
        </row>
        <row r="300">
          <cell r="D300" t="str">
            <v>B間伐（列車）30-40</v>
          </cell>
          <cell r="E300">
            <v>238680</v>
          </cell>
        </row>
        <row r="301">
          <cell r="D301" t="str">
            <v>B間伐（列車）40-50</v>
          </cell>
          <cell r="E301">
            <v>278470</v>
          </cell>
        </row>
        <row r="302">
          <cell r="D302" t="str">
            <v>B間伐（列車）50-60</v>
          </cell>
          <cell r="E302">
            <v>318270</v>
          </cell>
        </row>
        <row r="303">
          <cell r="D303" t="str">
            <v>B間伐（列車）60-70</v>
          </cell>
          <cell r="E303">
            <v>358060</v>
          </cell>
        </row>
        <row r="304">
          <cell r="D304" t="str">
            <v>B間伐（列車）70-80</v>
          </cell>
          <cell r="E304">
            <v>397860</v>
          </cell>
        </row>
        <row r="305">
          <cell r="D305" t="str">
            <v>B間伐（列車）80-90</v>
          </cell>
          <cell r="E305">
            <v>437650</v>
          </cell>
        </row>
        <row r="306">
          <cell r="D306" t="str">
            <v>B間伐（列車）90-100</v>
          </cell>
          <cell r="E306">
            <v>477450</v>
          </cell>
        </row>
        <row r="307">
          <cell r="D307" t="str">
            <v>B間伐（列架）10-20</v>
          </cell>
          <cell r="E307">
            <v>170260</v>
          </cell>
        </row>
        <row r="308">
          <cell r="D308" t="str">
            <v>B間伐（列架）20-30</v>
          </cell>
          <cell r="E308">
            <v>217010</v>
          </cell>
        </row>
        <row r="309">
          <cell r="D309" t="str">
            <v>B間伐（列架）30-40</v>
          </cell>
          <cell r="E309">
            <v>263770</v>
          </cell>
        </row>
        <row r="310">
          <cell r="D310" t="str">
            <v>B間伐（列架）40-50</v>
          </cell>
          <cell r="E310">
            <v>310520</v>
          </cell>
        </row>
        <row r="311">
          <cell r="D311" t="str">
            <v>B間伐（列架）50-60</v>
          </cell>
          <cell r="E311">
            <v>357270</v>
          </cell>
        </row>
        <row r="312">
          <cell r="D312" t="str">
            <v>B間伐（列架）60-70</v>
          </cell>
          <cell r="E312">
            <v>404020</v>
          </cell>
        </row>
        <row r="313">
          <cell r="D313" t="str">
            <v>B間伐（列架）70-80</v>
          </cell>
          <cell r="E313">
            <v>450780</v>
          </cell>
        </row>
        <row r="314">
          <cell r="D314" t="str">
            <v>B間伐（列架）80-90</v>
          </cell>
          <cell r="E314">
            <v>497530</v>
          </cell>
        </row>
        <row r="315">
          <cell r="D315" t="str">
            <v>B間伐（列架）90-100</v>
          </cell>
          <cell r="E315">
            <v>544280</v>
          </cell>
        </row>
        <row r="316">
          <cell r="D316" t="str">
            <v>Bスギ再造林ほ</v>
          </cell>
          <cell r="E316">
            <v>808270</v>
          </cell>
        </row>
        <row r="317">
          <cell r="D317" t="str">
            <v>Bスギ再造林へ</v>
          </cell>
          <cell r="E317">
            <v>929860</v>
          </cell>
        </row>
        <row r="318">
          <cell r="D318" t="str">
            <v>Bスギ再造林と</v>
          </cell>
          <cell r="E318">
            <v>1051450</v>
          </cell>
        </row>
        <row r="319">
          <cell r="D319" t="str">
            <v>Bスギ被害跡地ほ</v>
          </cell>
          <cell r="E319">
            <v>486350</v>
          </cell>
        </row>
        <row r="320">
          <cell r="D320" t="str">
            <v>Bスギ被害跡地へ</v>
          </cell>
          <cell r="E320">
            <v>607940</v>
          </cell>
        </row>
        <row r="321">
          <cell r="D321" t="str">
            <v>Bスギ被害跡地と</v>
          </cell>
          <cell r="E321">
            <v>729530</v>
          </cell>
        </row>
        <row r="322">
          <cell r="D322" t="str">
            <v>Bスギ拡大造林ほ</v>
          </cell>
          <cell r="E322">
            <v>850260</v>
          </cell>
        </row>
        <row r="323">
          <cell r="D323" t="str">
            <v>Bスギ拡大造林へ</v>
          </cell>
          <cell r="E323">
            <v>971850</v>
          </cell>
        </row>
        <row r="324">
          <cell r="D324" t="str">
            <v>Bスギ拡大造林と</v>
          </cell>
          <cell r="E324">
            <v>1093440</v>
          </cell>
        </row>
        <row r="325">
          <cell r="D325" t="str">
            <v>Bスギ原野ほ</v>
          </cell>
          <cell r="E325">
            <v>724290</v>
          </cell>
        </row>
        <row r="326">
          <cell r="D326" t="str">
            <v>Bスギ原野へ</v>
          </cell>
          <cell r="E326">
            <v>845880</v>
          </cell>
        </row>
        <row r="327">
          <cell r="D327" t="str">
            <v>Bスギ原野と</v>
          </cell>
          <cell r="E327">
            <v>967470</v>
          </cell>
        </row>
        <row r="328">
          <cell r="D328" t="str">
            <v>Bスギ水田Ａほ</v>
          </cell>
          <cell r="E328">
            <v>933330</v>
          </cell>
        </row>
        <row r="329">
          <cell r="D329" t="str">
            <v>Bスギ水田Ａへ</v>
          </cell>
          <cell r="E329">
            <v>1096160</v>
          </cell>
        </row>
        <row r="330">
          <cell r="D330" t="str">
            <v>Bスギ水田Ａと</v>
          </cell>
          <cell r="E330">
            <v>1259000</v>
          </cell>
        </row>
        <row r="331">
          <cell r="D331" t="str">
            <v>Bスギ水田Ｂほ</v>
          </cell>
          <cell r="E331">
            <v>1043390</v>
          </cell>
        </row>
        <row r="332">
          <cell r="D332" t="str">
            <v>Bスギ水田Ｂへ</v>
          </cell>
          <cell r="E332">
            <v>1206220</v>
          </cell>
        </row>
        <row r="333">
          <cell r="D333" t="str">
            <v>Bスギ水田Ｂと</v>
          </cell>
          <cell r="E333">
            <v>1369060</v>
          </cell>
        </row>
        <row r="334">
          <cell r="D334" t="str">
            <v>Bスギ樹下植栽は</v>
          </cell>
          <cell r="E334">
            <v>565090</v>
          </cell>
        </row>
        <row r="335">
          <cell r="D335" t="str">
            <v>Bスギ樹下植栽ほ</v>
          </cell>
          <cell r="E335">
            <v>808270</v>
          </cell>
        </row>
        <row r="336">
          <cell r="D336" t="str">
            <v>Bスギ樹下植栽へ</v>
          </cell>
          <cell r="E336">
            <v>929860</v>
          </cell>
        </row>
        <row r="337">
          <cell r="D337" t="str">
            <v>Bスギ樹下植栽と</v>
          </cell>
          <cell r="E337">
            <v>1051450</v>
          </cell>
        </row>
        <row r="338">
          <cell r="D338" t="str">
            <v>Bその他針再造林ほ</v>
          </cell>
          <cell r="E338">
            <v>808270</v>
          </cell>
        </row>
        <row r="339">
          <cell r="D339" t="str">
            <v>Bその他針再造林へ</v>
          </cell>
          <cell r="E339">
            <v>929860</v>
          </cell>
        </row>
        <row r="340">
          <cell r="D340" t="str">
            <v>Bその他針再造林と</v>
          </cell>
          <cell r="E340">
            <v>1051450</v>
          </cell>
        </row>
        <row r="341">
          <cell r="D341" t="str">
            <v>Bその他針被害跡地ほ</v>
          </cell>
          <cell r="E341">
            <v>486350</v>
          </cell>
        </row>
        <row r="342">
          <cell r="D342" t="str">
            <v>Bその他針被害跡地へ</v>
          </cell>
          <cell r="E342">
            <v>607940</v>
          </cell>
        </row>
        <row r="343">
          <cell r="D343" t="str">
            <v>Bその他針被害跡地と</v>
          </cell>
          <cell r="E343">
            <v>729530</v>
          </cell>
        </row>
        <row r="344">
          <cell r="D344" t="str">
            <v>Bその他針拡大造林ほ</v>
          </cell>
          <cell r="E344">
            <v>850260</v>
          </cell>
        </row>
        <row r="345">
          <cell r="D345" t="str">
            <v>Bその他針拡大造林へ</v>
          </cell>
          <cell r="E345">
            <v>971850</v>
          </cell>
        </row>
        <row r="346">
          <cell r="D346" t="str">
            <v>Bその他針拡大造林と</v>
          </cell>
          <cell r="E346">
            <v>1093440</v>
          </cell>
        </row>
        <row r="347">
          <cell r="D347" t="str">
            <v>Bその他針原野ほ</v>
          </cell>
          <cell r="E347">
            <v>724290</v>
          </cell>
        </row>
        <row r="348">
          <cell r="D348" t="str">
            <v>Bその他針原野へ</v>
          </cell>
          <cell r="E348">
            <v>845880</v>
          </cell>
        </row>
        <row r="349">
          <cell r="D349" t="str">
            <v>Bその他針原野と</v>
          </cell>
          <cell r="E349">
            <v>967470</v>
          </cell>
        </row>
        <row r="350">
          <cell r="D350" t="str">
            <v>Bその他針水田Ａほ</v>
          </cell>
          <cell r="E350">
            <v>933330</v>
          </cell>
        </row>
        <row r="351">
          <cell r="D351" t="str">
            <v>Bその他針水田Ａへ</v>
          </cell>
          <cell r="E351">
            <v>1096160</v>
          </cell>
        </row>
        <row r="352">
          <cell r="D352" t="str">
            <v>Bその他針水田Ａと</v>
          </cell>
          <cell r="E352">
            <v>1259000</v>
          </cell>
        </row>
        <row r="353">
          <cell r="D353" t="str">
            <v>Bその他針水田Ｂほ</v>
          </cell>
          <cell r="E353">
            <v>1043390</v>
          </cell>
        </row>
        <row r="354">
          <cell r="D354" t="str">
            <v>Bその他針水田Ｂへ</v>
          </cell>
          <cell r="E354">
            <v>1206220</v>
          </cell>
        </row>
        <row r="355">
          <cell r="D355" t="str">
            <v>Bその他針水田Ｂと</v>
          </cell>
          <cell r="E355">
            <v>1369060</v>
          </cell>
        </row>
        <row r="356">
          <cell r="D356" t="str">
            <v>Bその他針樹下植栽は</v>
          </cell>
          <cell r="E356">
            <v>565090</v>
          </cell>
        </row>
        <row r="357">
          <cell r="D357" t="str">
            <v>Bその他針樹下植栽ほ</v>
          </cell>
          <cell r="E357">
            <v>808270</v>
          </cell>
        </row>
        <row r="358">
          <cell r="D358" t="str">
            <v>Bその他針樹下植栽へ</v>
          </cell>
          <cell r="E358">
            <v>929860</v>
          </cell>
        </row>
        <row r="359">
          <cell r="D359" t="str">
            <v>Bその他針樹下植栽と</v>
          </cell>
          <cell r="E359">
            <v>1051450</v>
          </cell>
        </row>
        <row r="360">
          <cell r="D360" t="str">
            <v>Bマツ再造林ほ</v>
          </cell>
          <cell r="E360">
            <v>688620</v>
          </cell>
        </row>
        <row r="361">
          <cell r="D361" t="str">
            <v>Bマツ再造林へ</v>
          </cell>
          <cell r="E361">
            <v>780300</v>
          </cell>
        </row>
        <row r="362">
          <cell r="D362" t="str">
            <v>Bマツ再造林と</v>
          </cell>
          <cell r="E362">
            <v>871980</v>
          </cell>
        </row>
        <row r="363">
          <cell r="D363" t="str">
            <v>Bマツ被害跡地ほ</v>
          </cell>
          <cell r="E363">
            <v>366700</v>
          </cell>
        </row>
        <row r="364">
          <cell r="D364" t="str">
            <v>Bマツ被害跡地へ</v>
          </cell>
          <cell r="E364">
            <v>458380</v>
          </cell>
        </row>
        <row r="365">
          <cell r="D365" t="str">
            <v>Bマツ被害跡地と</v>
          </cell>
          <cell r="E365">
            <v>550060</v>
          </cell>
        </row>
        <row r="366">
          <cell r="D366" t="str">
            <v>Bマツ拡大造林ほ</v>
          </cell>
          <cell r="E366">
            <v>730610</v>
          </cell>
        </row>
        <row r="367">
          <cell r="D367" t="str">
            <v>Bマツ拡大造林へ</v>
          </cell>
          <cell r="E367">
            <v>822290</v>
          </cell>
        </row>
        <row r="368">
          <cell r="D368" t="str">
            <v>Bマツ拡大造林と</v>
          </cell>
          <cell r="E368">
            <v>913970</v>
          </cell>
        </row>
        <row r="369">
          <cell r="D369" t="str">
            <v>Bマツ原野ほ</v>
          </cell>
          <cell r="E369">
            <v>604640</v>
          </cell>
        </row>
        <row r="370">
          <cell r="D370" t="str">
            <v>Bマツ原野へ</v>
          </cell>
          <cell r="E370">
            <v>696320</v>
          </cell>
        </row>
        <row r="371">
          <cell r="D371" t="str">
            <v>Bマツ原野と</v>
          </cell>
          <cell r="E371">
            <v>788000</v>
          </cell>
        </row>
        <row r="372">
          <cell r="D372" t="str">
            <v>Bマツ水田Ａほ</v>
          </cell>
          <cell r="E372">
            <v>813680</v>
          </cell>
        </row>
        <row r="373">
          <cell r="D373" t="str">
            <v>Bマツ水田Ａへ</v>
          </cell>
          <cell r="E373">
            <v>946600</v>
          </cell>
        </row>
        <row r="374">
          <cell r="D374" t="str">
            <v>Bマツ水田Ａと</v>
          </cell>
          <cell r="E374">
            <v>1079530</v>
          </cell>
        </row>
        <row r="375">
          <cell r="D375" t="str">
            <v>Bマツ水田Ｂほ</v>
          </cell>
          <cell r="E375">
            <v>923750</v>
          </cell>
        </row>
        <row r="376">
          <cell r="D376" t="str">
            <v>Bマツ水田Ｂへ</v>
          </cell>
          <cell r="E376">
            <v>1056660</v>
          </cell>
        </row>
        <row r="377">
          <cell r="D377" t="str">
            <v>Bマツ水田Ｂと</v>
          </cell>
          <cell r="E377">
            <v>1189590</v>
          </cell>
        </row>
        <row r="378">
          <cell r="D378" t="str">
            <v>Bマツ樹下植栽は</v>
          </cell>
          <cell r="E378">
            <v>505270</v>
          </cell>
        </row>
        <row r="379">
          <cell r="D379" t="str">
            <v>Bマツ樹下植栽ほ</v>
          </cell>
          <cell r="E379">
            <v>688620</v>
          </cell>
        </row>
        <row r="380">
          <cell r="D380" t="str">
            <v>Bマツ樹下植栽へ</v>
          </cell>
          <cell r="E380">
            <v>780300</v>
          </cell>
        </row>
        <row r="381">
          <cell r="D381" t="str">
            <v>Bマツ樹下植栽と</v>
          </cell>
          <cell r="E381">
            <v>871980</v>
          </cell>
        </row>
        <row r="382">
          <cell r="D382" t="str">
            <v>Bヒバ再造林ほ</v>
          </cell>
          <cell r="E382">
            <v>975330</v>
          </cell>
        </row>
        <row r="383">
          <cell r="D383" t="str">
            <v>Bヒバ再造林へ</v>
          </cell>
          <cell r="E383">
            <v>1138680</v>
          </cell>
        </row>
        <row r="384">
          <cell r="D384" t="str">
            <v>Bヒバ再造林と</v>
          </cell>
          <cell r="E384">
            <v>1302030</v>
          </cell>
        </row>
        <row r="385">
          <cell r="D385" t="str">
            <v>Bヒバ被害跡地ほ</v>
          </cell>
          <cell r="E385">
            <v>653410</v>
          </cell>
        </row>
        <row r="386">
          <cell r="D386" t="str">
            <v>Bヒバ被害跡地へ</v>
          </cell>
          <cell r="E386">
            <v>816760</v>
          </cell>
        </row>
        <row r="387">
          <cell r="D387" t="str">
            <v>Bヒバ被害跡地と</v>
          </cell>
          <cell r="E387">
            <v>980110</v>
          </cell>
        </row>
        <row r="388">
          <cell r="D388" t="str">
            <v>Bヒバ拡大造林ほ</v>
          </cell>
          <cell r="E388">
            <v>1017310</v>
          </cell>
        </row>
        <row r="389">
          <cell r="D389" t="str">
            <v>Bヒバ拡大造林へ</v>
          </cell>
          <cell r="E389">
            <v>1180670</v>
          </cell>
        </row>
        <row r="390">
          <cell r="D390" t="str">
            <v>Bヒバ拡大造林と</v>
          </cell>
          <cell r="E390">
            <v>1344020</v>
          </cell>
        </row>
        <row r="391">
          <cell r="D391" t="str">
            <v>Bヒバ原野ほ</v>
          </cell>
          <cell r="E391">
            <v>891350</v>
          </cell>
        </row>
        <row r="392">
          <cell r="D392" t="str">
            <v>Bヒバ原野へ</v>
          </cell>
          <cell r="E392">
            <v>1054700</v>
          </cell>
        </row>
        <row r="393">
          <cell r="D393" t="str">
            <v>Bヒバ原野と</v>
          </cell>
          <cell r="E393">
            <v>1218050</v>
          </cell>
        </row>
        <row r="394">
          <cell r="D394" t="str">
            <v>Bヒバ水田Ａほ</v>
          </cell>
          <cell r="E394">
            <v>1100390</v>
          </cell>
        </row>
        <row r="395">
          <cell r="D395" t="str">
            <v>Bヒバ水田Ａへ</v>
          </cell>
          <cell r="E395">
            <v>1304970</v>
          </cell>
        </row>
        <row r="396">
          <cell r="D396" t="str">
            <v>Bヒバ水田Ａと</v>
          </cell>
          <cell r="E396">
            <v>1509580</v>
          </cell>
        </row>
        <row r="397">
          <cell r="D397" t="str">
            <v>Bヒバ水田Ｂほ</v>
          </cell>
          <cell r="E397">
            <v>1210450</v>
          </cell>
        </row>
        <row r="398">
          <cell r="D398" t="str">
            <v>Bヒバ水田Ｂへ</v>
          </cell>
          <cell r="E398">
            <v>1415030</v>
          </cell>
        </row>
        <row r="399">
          <cell r="D399" t="str">
            <v>Bヒバ水田Ｂと</v>
          </cell>
          <cell r="E399">
            <v>1619640</v>
          </cell>
        </row>
        <row r="400">
          <cell r="D400" t="str">
            <v>Bヒバ樹下植栽は</v>
          </cell>
          <cell r="E400">
            <v>648620</v>
          </cell>
        </row>
        <row r="401">
          <cell r="D401" t="str">
            <v>Bヒバ樹下植栽ほ</v>
          </cell>
          <cell r="E401">
            <v>975330</v>
          </cell>
        </row>
        <row r="402">
          <cell r="D402" t="str">
            <v>Bヒバ樹下植栽へ</v>
          </cell>
          <cell r="E402">
            <v>1138680</v>
          </cell>
        </row>
        <row r="403">
          <cell r="D403" t="str">
            <v>Bヒバ樹下植栽と</v>
          </cell>
          <cell r="E403">
            <v>1302030</v>
          </cell>
        </row>
        <row r="404">
          <cell r="D404" t="str">
            <v>Bヒノキ再造林ほ</v>
          </cell>
          <cell r="E404">
            <v>839880</v>
          </cell>
        </row>
        <row r="405">
          <cell r="D405" t="str">
            <v>Bヒノキ再造林へ</v>
          </cell>
          <cell r="E405">
            <v>969370</v>
          </cell>
        </row>
        <row r="406">
          <cell r="D406" t="str">
            <v>Bヒノキ再造林と</v>
          </cell>
          <cell r="E406">
            <v>1098860</v>
          </cell>
        </row>
        <row r="407">
          <cell r="D407" t="str">
            <v>Bヒノキ被害跡地ほ</v>
          </cell>
          <cell r="E407">
            <v>517960</v>
          </cell>
        </row>
        <row r="408">
          <cell r="D408" t="str">
            <v>Bヒノキ被害跡地へ</v>
          </cell>
          <cell r="E408">
            <v>647450</v>
          </cell>
        </row>
        <row r="409">
          <cell r="D409" t="str">
            <v>Bヒノキ被害跡地と</v>
          </cell>
          <cell r="E409">
            <v>776940</v>
          </cell>
        </row>
        <row r="410">
          <cell r="D410" t="str">
            <v>Bヒノキ拡大造林ほ</v>
          </cell>
          <cell r="E410">
            <v>881860</v>
          </cell>
        </row>
        <row r="411">
          <cell r="D411" t="str">
            <v>Bヒノキ拡大造林へ</v>
          </cell>
          <cell r="E411">
            <v>1011360</v>
          </cell>
        </row>
        <row r="412">
          <cell r="D412" t="str">
            <v>Bヒノキ拡大造林と</v>
          </cell>
          <cell r="E412">
            <v>1140850</v>
          </cell>
        </row>
        <row r="413">
          <cell r="D413" t="str">
            <v>Bヒノキ原野ほ</v>
          </cell>
          <cell r="E413">
            <v>755900</v>
          </cell>
        </row>
        <row r="414">
          <cell r="D414" t="str">
            <v>Bヒノキ原野へ</v>
          </cell>
          <cell r="E414">
            <v>885390</v>
          </cell>
        </row>
        <row r="415">
          <cell r="D415" t="str">
            <v>Bヒノキ原野と</v>
          </cell>
          <cell r="E415">
            <v>1014880</v>
          </cell>
        </row>
        <row r="416">
          <cell r="D416" t="str">
            <v>Bヒノキ水田Ａほ</v>
          </cell>
          <cell r="E416">
            <v>964940</v>
          </cell>
        </row>
        <row r="417">
          <cell r="D417" t="str">
            <v>Bヒノキ水田Ａへ</v>
          </cell>
          <cell r="E417">
            <v>1135660</v>
          </cell>
        </row>
        <row r="418">
          <cell r="D418" t="str">
            <v>Bヒノキ水田Ａと</v>
          </cell>
          <cell r="E418">
            <v>1306400</v>
          </cell>
        </row>
        <row r="419">
          <cell r="D419" t="str">
            <v>Bヒノキ水田Ｂほ</v>
          </cell>
          <cell r="E419">
            <v>1075000</v>
          </cell>
        </row>
        <row r="420">
          <cell r="D420" t="str">
            <v>Bヒノキ水田Ｂへ</v>
          </cell>
          <cell r="E420">
            <v>1245720</v>
          </cell>
        </row>
        <row r="421">
          <cell r="D421" t="str">
            <v>Bヒノキ水田Ｂと</v>
          </cell>
          <cell r="E421">
            <v>1416460</v>
          </cell>
        </row>
        <row r="422">
          <cell r="D422" t="str">
            <v>Bヒノキ樹下植栽は</v>
          </cell>
          <cell r="E422">
            <v>580890</v>
          </cell>
        </row>
        <row r="423">
          <cell r="D423" t="str">
            <v>Bヒノキ樹下植栽ほ</v>
          </cell>
          <cell r="E423">
            <v>839880</v>
          </cell>
        </row>
        <row r="424">
          <cell r="D424" t="str">
            <v>Bヒノキ樹下植栽へ</v>
          </cell>
          <cell r="E424">
            <v>969370</v>
          </cell>
        </row>
        <row r="425">
          <cell r="D425" t="str">
            <v>Bヒノキ樹下植栽と</v>
          </cell>
          <cell r="E425">
            <v>1098860</v>
          </cell>
        </row>
        <row r="426">
          <cell r="D426" t="str">
            <v>Bケヤキ再造林ほ</v>
          </cell>
          <cell r="E426">
            <v>760860</v>
          </cell>
        </row>
        <row r="427">
          <cell r="D427" t="str">
            <v>Bケヤキ再造林へ</v>
          </cell>
          <cell r="E427">
            <v>870600</v>
          </cell>
        </row>
        <row r="428">
          <cell r="D428" t="str">
            <v>Bケヤキ再造林と</v>
          </cell>
          <cell r="E428">
            <v>980340</v>
          </cell>
        </row>
        <row r="429">
          <cell r="D429" t="str">
            <v>Bケヤキ被害跡地ほ</v>
          </cell>
          <cell r="E429">
            <v>438940</v>
          </cell>
        </row>
        <row r="430">
          <cell r="D430" t="str">
            <v>Bケヤキ被害跡地へ</v>
          </cell>
          <cell r="E430">
            <v>548680</v>
          </cell>
        </row>
        <row r="431">
          <cell r="D431" t="str">
            <v>Bケヤキ被害跡地と</v>
          </cell>
          <cell r="E431">
            <v>658420</v>
          </cell>
        </row>
        <row r="432">
          <cell r="D432" t="str">
            <v>Bケヤキ拡大造林ほ</v>
          </cell>
          <cell r="E432">
            <v>802850</v>
          </cell>
        </row>
        <row r="433">
          <cell r="D433" t="str">
            <v>Bケヤキ拡大造林へ</v>
          </cell>
          <cell r="E433">
            <v>912590</v>
          </cell>
        </row>
        <row r="434">
          <cell r="D434" t="str">
            <v>Bケヤキ拡大造林と</v>
          </cell>
          <cell r="E434">
            <v>1022330</v>
          </cell>
        </row>
        <row r="435">
          <cell r="D435" t="str">
            <v>Bケヤキ原野ほ</v>
          </cell>
          <cell r="E435">
            <v>676880</v>
          </cell>
        </row>
        <row r="436">
          <cell r="D436" t="str">
            <v>Bケヤキ原野へ</v>
          </cell>
          <cell r="E436">
            <v>786620</v>
          </cell>
        </row>
        <row r="437">
          <cell r="D437" t="str">
            <v>Bケヤキ原野と</v>
          </cell>
          <cell r="E437">
            <v>896360</v>
          </cell>
        </row>
        <row r="438">
          <cell r="D438" t="str">
            <v>Bケヤキ水田Ａほ</v>
          </cell>
          <cell r="E438">
            <v>885920</v>
          </cell>
        </row>
        <row r="439">
          <cell r="D439" t="str">
            <v>Bケヤキ水田Ａへ</v>
          </cell>
          <cell r="E439">
            <v>1036900</v>
          </cell>
        </row>
        <row r="440">
          <cell r="D440" t="str">
            <v>Bケヤキ水田Ａと</v>
          </cell>
          <cell r="E440">
            <v>1187890</v>
          </cell>
        </row>
        <row r="441">
          <cell r="D441" t="str">
            <v>Bケヤキ水田Ｂほ</v>
          </cell>
          <cell r="E441">
            <v>995990</v>
          </cell>
        </row>
        <row r="442">
          <cell r="D442" t="str">
            <v>Bケヤキ水田Ｂへ</v>
          </cell>
          <cell r="E442">
            <v>1146960</v>
          </cell>
        </row>
        <row r="443">
          <cell r="D443" t="str">
            <v>Bケヤキ水田Ｂと</v>
          </cell>
          <cell r="E443">
            <v>1297950</v>
          </cell>
        </row>
        <row r="444">
          <cell r="D444" t="str">
            <v>Bケヤキ樹下植栽は</v>
          </cell>
          <cell r="E444">
            <v>541390</v>
          </cell>
        </row>
        <row r="445">
          <cell r="D445" t="str">
            <v>Bケヤキ樹下植栽ほ</v>
          </cell>
          <cell r="E445">
            <v>760860</v>
          </cell>
        </row>
        <row r="446">
          <cell r="D446" t="str">
            <v>Bケヤキ樹下植栽へ</v>
          </cell>
          <cell r="E446">
            <v>870600</v>
          </cell>
        </row>
        <row r="447">
          <cell r="D447" t="str">
            <v>Bケヤキ樹下植栽と</v>
          </cell>
          <cell r="E447">
            <v>980340</v>
          </cell>
        </row>
        <row r="448">
          <cell r="D448" t="str">
            <v>Bブナ再造林ほ</v>
          </cell>
          <cell r="E448">
            <v>1047570</v>
          </cell>
        </row>
        <row r="449">
          <cell r="D449" t="str">
            <v>Bブナ再造林へ</v>
          </cell>
          <cell r="E449">
            <v>1228980</v>
          </cell>
        </row>
        <row r="450">
          <cell r="D450" t="str">
            <v>Bブナ再造林と</v>
          </cell>
          <cell r="E450">
            <v>1410390</v>
          </cell>
        </row>
        <row r="451">
          <cell r="D451" t="str">
            <v>Bブナ被害跡地ほ</v>
          </cell>
          <cell r="E451">
            <v>725650</v>
          </cell>
        </row>
        <row r="452">
          <cell r="D452" t="str">
            <v>Bブナ被害跡地へ</v>
          </cell>
          <cell r="E452">
            <v>907060</v>
          </cell>
        </row>
        <row r="453">
          <cell r="D453" t="str">
            <v>Bブナ被害跡地と</v>
          </cell>
          <cell r="E453">
            <v>1088470</v>
          </cell>
        </row>
        <row r="454">
          <cell r="D454" t="str">
            <v>Bブナ拡大造林ほ</v>
          </cell>
          <cell r="E454">
            <v>1089550</v>
          </cell>
        </row>
        <row r="455">
          <cell r="D455" t="str">
            <v>Bブナ拡大造林へ</v>
          </cell>
          <cell r="E455">
            <v>1270970</v>
          </cell>
        </row>
        <row r="456">
          <cell r="D456" t="str">
            <v>Bブナ拡大造林と</v>
          </cell>
          <cell r="E456">
            <v>1452380</v>
          </cell>
        </row>
        <row r="457">
          <cell r="D457" t="str">
            <v>Bブナ原野ほ</v>
          </cell>
          <cell r="E457">
            <v>963590</v>
          </cell>
        </row>
        <row r="458">
          <cell r="D458" t="str">
            <v>Bブナ原野へ</v>
          </cell>
          <cell r="E458">
            <v>1145000</v>
          </cell>
        </row>
        <row r="459">
          <cell r="D459" t="str">
            <v>Bブナ原野と</v>
          </cell>
          <cell r="E459">
            <v>1326410</v>
          </cell>
        </row>
        <row r="460">
          <cell r="D460" t="str">
            <v>Bブナ水田Ａほ</v>
          </cell>
          <cell r="E460">
            <v>1172630</v>
          </cell>
        </row>
        <row r="461">
          <cell r="D461" t="str">
            <v>Bブナ水田Ａへ</v>
          </cell>
          <cell r="E461">
            <v>1395270</v>
          </cell>
        </row>
        <row r="462">
          <cell r="D462" t="str">
            <v>Bブナ水田Ａと</v>
          </cell>
          <cell r="E462">
            <v>1617940</v>
          </cell>
        </row>
        <row r="463">
          <cell r="D463" t="str">
            <v>Bブナ水田Ｂほ</v>
          </cell>
          <cell r="E463">
            <v>1282690</v>
          </cell>
        </row>
        <row r="464">
          <cell r="D464" t="str">
            <v>Bブナ水田Ｂへ</v>
          </cell>
          <cell r="E464">
            <v>1505330</v>
          </cell>
        </row>
        <row r="465">
          <cell r="D465" t="str">
            <v>Bブナ水田Ｂと</v>
          </cell>
          <cell r="E465">
            <v>1728000</v>
          </cell>
        </row>
        <row r="466">
          <cell r="D466" t="str">
            <v>Bブナ樹下植栽は</v>
          </cell>
          <cell r="E466">
            <v>684740</v>
          </cell>
        </row>
        <row r="467">
          <cell r="D467" t="str">
            <v>Bブナ樹下植栽ほ</v>
          </cell>
          <cell r="E467">
            <v>1047570</v>
          </cell>
        </row>
        <row r="468">
          <cell r="D468" t="str">
            <v>Bブナ樹下植栽へ</v>
          </cell>
          <cell r="E468">
            <v>1228980</v>
          </cell>
        </row>
        <row r="469">
          <cell r="D469" t="str">
            <v>Bブナ樹下植栽と</v>
          </cell>
          <cell r="E469">
            <v>1410390</v>
          </cell>
        </row>
        <row r="470">
          <cell r="D470" t="str">
            <v>Bその他広再造林ほ</v>
          </cell>
          <cell r="E470">
            <v>760860</v>
          </cell>
        </row>
        <row r="471">
          <cell r="D471" t="str">
            <v>Bその他広再造林へ</v>
          </cell>
          <cell r="E471">
            <v>870600</v>
          </cell>
        </row>
        <row r="472">
          <cell r="D472" t="str">
            <v>Bその他広再造林と</v>
          </cell>
          <cell r="E472">
            <v>980340</v>
          </cell>
        </row>
        <row r="473">
          <cell r="D473" t="str">
            <v>Bその他広被害跡地ほ</v>
          </cell>
          <cell r="E473">
            <v>438940</v>
          </cell>
        </row>
        <row r="474">
          <cell r="D474" t="str">
            <v>Bその他広被害跡地へ</v>
          </cell>
          <cell r="E474">
            <v>548680</v>
          </cell>
        </row>
        <row r="475">
          <cell r="D475" t="str">
            <v>Bその他広被害跡地と</v>
          </cell>
          <cell r="E475">
            <v>658420</v>
          </cell>
        </row>
        <row r="476">
          <cell r="D476" t="str">
            <v>Bその他広拡大造林ほ</v>
          </cell>
          <cell r="E476">
            <v>802850</v>
          </cell>
        </row>
        <row r="477">
          <cell r="D477" t="str">
            <v>Bその他広拡大造林へ</v>
          </cell>
          <cell r="E477">
            <v>912590</v>
          </cell>
        </row>
        <row r="478">
          <cell r="D478" t="str">
            <v>Bその他広拡大造林と</v>
          </cell>
          <cell r="E478">
            <v>1022330</v>
          </cell>
        </row>
        <row r="479">
          <cell r="D479" t="str">
            <v>Bその他広原野ほ</v>
          </cell>
          <cell r="E479">
            <v>676880</v>
          </cell>
        </row>
        <row r="480">
          <cell r="D480" t="str">
            <v>Bその他広原野へ</v>
          </cell>
          <cell r="E480">
            <v>786620</v>
          </cell>
        </row>
        <row r="481">
          <cell r="D481" t="str">
            <v>Bその他広原野と</v>
          </cell>
          <cell r="E481">
            <v>896360</v>
          </cell>
        </row>
        <row r="482">
          <cell r="D482" t="str">
            <v>Bその他広水田Ａほ</v>
          </cell>
          <cell r="E482">
            <v>885920</v>
          </cell>
        </row>
        <row r="483">
          <cell r="D483" t="str">
            <v>Bその他広水田Ａへ</v>
          </cell>
          <cell r="E483">
            <v>1036900</v>
          </cell>
        </row>
        <row r="484">
          <cell r="D484" t="str">
            <v>Bその他広水田Ａと</v>
          </cell>
          <cell r="E484">
            <v>1187890</v>
          </cell>
        </row>
        <row r="485">
          <cell r="D485" t="str">
            <v>Bその他広水田Ｂほ</v>
          </cell>
          <cell r="E485">
            <v>995990</v>
          </cell>
        </row>
        <row r="486">
          <cell r="D486" t="str">
            <v>Bその他広水田Ｂへ</v>
          </cell>
          <cell r="E486">
            <v>1146960</v>
          </cell>
        </row>
        <row r="487">
          <cell r="D487" t="str">
            <v>Bその他広水田Ｂと</v>
          </cell>
          <cell r="E487">
            <v>1297950</v>
          </cell>
        </row>
        <row r="488">
          <cell r="D488" t="str">
            <v>Bその他広樹下植栽は</v>
          </cell>
          <cell r="E488">
            <v>541390</v>
          </cell>
        </row>
        <row r="489">
          <cell r="D489" t="str">
            <v>Bその他広樹下植栽ほ</v>
          </cell>
          <cell r="E489">
            <v>760860</v>
          </cell>
        </row>
        <row r="490">
          <cell r="D490" t="str">
            <v>Bその他広樹下植栽へ</v>
          </cell>
          <cell r="E490">
            <v>870600</v>
          </cell>
        </row>
        <row r="491">
          <cell r="D491" t="str">
            <v>Bその他広樹下植栽と</v>
          </cell>
          <cell r="E491">
            <v>980340</v>
          </cell>
        </row>
        <row r="492">
          <cell r="D492" t="str">
            <v>B特地</v>
          </cell>
          <cell r="E492">
            <v>334160</v>
          </cell>
        </row>
        <row r="493">
          <cell r="D493" t="str">
            <v>B改良</v>
          </cell>
          <cell r="E493">
            <v>168060</v>
          </cell>
        </row>
        <row r="494">
          <cell r="D494" t="str">
            <v>B改良（特殊）</v>
          </cell>
          <cell r="E494">
            <v>432130</v>
          </cell>
        </row>
        <row r="495">
          <cell r="D495" t="str">
            <v>B下刈り（県）</v>
          </cell>
          <cell r="E495">
            <v>112000</v>
          </cell>
        </row>
        <row r="496">
          <cell r="D496" t="str">
            <v>B雪起こしI（県）</v>
          </cell>
          <cell r="E496">
            <v>210000</v>
          </cell>
        </row>
        <row r="497">
          <cell r="D497" t="str">
            <v>B雪起こしⅡ（県）</v>
          </cell>
          <cell r="E497">
            <v>205000</v>
          </cell>
        </row>
        <row r="498">
          <cell r="D498" t="str">
            <v>B枝打ち（県）</v>
          </cell>
          <cell r="E498">
            <v>154000</v>
          </cell>
        </row>
        <row r="499">
          <cell r="D499" t="str">
            <v>B除間伐（県）</v>
          </cell>
          <cell r="E499">
            <v>153000</v>
          </cell>
        </row>
        <row r="500">
          <cell r="D500" t="str">
            <v>B集材間伐（県）</v>
          </cell>
          <cell r="E500">
            <v>204000</v>
          </cell>
        </row>
        <row r="501">
          <cell r="D501" t="str">
            <v>B作業道25以下</v>
          </cell>
          <cell r="E501">
            <v>2140</v>
          </cell>
        </row>
        <row r="502">
          <cell r="D502" t="str">
            <v>B作業道25超</v>
          </cell>
          <cell r="E502">
            <v>3000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3申請一覧（入力シート）"/>
      <sheetName val="Sheet2"/>
      <sheetName val="組合別金額（自動集計）"/>
      <sheetName val="【入力不可】単価表ほか（毎年更新）"/>
    </sheetNames>
    <sheetDataSet>
      <sheetData sheetId="0"/>
      <sheetData sheetId="1"/>
      <sheetData sheetId="2"/>
      <sheetData sheetId="3">
        <row r="1">
          <cell r="D1" t="str">
            <v>H23単価表</v>
          </cell>
        </row>
        <row r="2">
          <cell r="D2" t="str">
            <v>作業種</v>
          </cell>
          <cell r="E2" t="str">
            <v>標準単価</v>
          </cell>
        </row>
        <row r="3">
          <cell r="D3" t="str">
            <v>A下刈り</v>
          </cell>
          <cell r="E3">
            <v>112910</v>
          </cell>
        </row>
        <row r="4">
          <cell r="D4" t="str">
            <v>A雪起しⅠ齢級</v>
          </cell>
          <cell r="E4">
            <v>210180</v>
          </cell>
        </row>
        <row r="5">
          <cell r="D5" t="str">
            <v>A雪起しⅡ齢級</v>
          </cell>
          <cell r="E5">
            <v>205550</v>
          </cell>
        </row>
        <row r="6">
          <cell r="D6" t="str">
            <v>A雪起しⅢ齢級</v>
          </cell>
          <cell r="E6">
            <v>210380</v>
          </cell>
        </row>
        <row r="7">
          <cell r="D7" t="str">
            <v>A除伐(刈）</v>
          </cell>
          <cell r="E7">
            <v>112910</v>
          </cell>
        </row>
        <row r="8">
          <cell r="D8" t="str">
            <v>A除伐(伐）</v>
          </cell>
          <cell r="E8">
            <v>57990</v>
          </cell>
        </row>
        <row r="9">
          <cell r="D9" t="str">
            <v>A除伐（刈+伐）</v>
          </cell>
          <cell r="E9">
            <v>153970</v>
          </cell>
        </row>
        <row r="10">
          <cell r="D10" t="str">
            <v>A切捨</v>
          </cell>
          <cell r="E10">
            <v>138080</v>
          </cell>
        </row>
        <row r="11">
          <cell r="D11" t="str">
            <v>A切捨30</v>
          </cell>
          <cell r="E11">
            <v>165950</v>
          </cell>
        </row>
        <row r="12">
          <cell r="D12" t="str">
            <v>A切捨刈払</v>
          </cell>
          <cell r="E12">
            <v>161860</v>
          </cell>
        </row>
        <row r="13">
          <cell r="D13" t="str">
            <v>A切捨刈払30</v>
          </cell>
          <cell r="E13">
            <v>195370</v>
          </cell>
        </row>
        <row r="14">
          <cell r="D14" t="str">
            <v>A枝打Ａ－1000</v>
          </cell>
          <cell r="E14">
            <v>74640</v>
          </cell>
        </row>
        <row r="15">
          <cell r="D15" t="str">
            <v>A枝打Ａ－1500</v>
          </cell>
          <cell r="E15">
            <v>105300</v>
          </cell>
        </row>
        <row r="16">
          <cell r="D16" t="str">
            <v>A枝打Ａ－2000</v>
          </cell>
          <cell r="E16">
            <v>119970</v>
          </cell>
        </row>
        <row r="17">
          <cell r="D17" t="str">
            <v>A枝打B－1000</v>
          </cell>
          <cell r="E17">
            <v>154620</v>
          </cell>
        </row>
        <row r="18">
          <cell r="D18" t="str">
            <v>A枝打B－1500</v>
          </cell>
          <cell r="E18">
            <v>217270</v>
          </cell>
        </row>
        <row r="19">
          <cell r="D19" t="str">
            <v>A枝打B－2000</v>
          </cell>
          <cell r="E19">
            <v>247930</v>
          </cell>
        </row>
        <row r="20">
          <cell r="D20" t="str">
            <v>A枝打C－750</v>
          </cell>
          <cell r="E20">
            <v>126630</v>
          </cell>
        </row>
        <row r="21">
          <cell r="D21" t="str">
            <v>A枝打C－1000</v>
          </cell>
          <cell r="E21">
            <v>181280</v>
          </cell>
        </row>
        <row r="22">
          <cell r="D22" t="str">
            <v>A枝打C－1500</v>
          </cell>
          <cell r="E22">
            <v>218610</v>
          </cell>
        </row>
        <row r="23">
          <cell r="D23" t="str">
            <v>A枝打Ｄ－500</v>
          </cell>
          <cell r="E23">
            <v>121300</v>
          </cell>
        </row>
        <row r="24">
          <cell r="D24" t="str">
            <v>A枝打Ｄ－750</v>
          </cell>
          <cell r="E24">
            <v>170620</v>
          </cell>
        </row>
        <row r="25">
          <cell r="D25" t="str">
            <v>A枝打Ｄ－1000</v>
          </cell>
          <cell r="E25">
            <v>243930</v>
          </cell>
        </row>
        <row r="26">
          <cell r="D26" t="str">
            <v>A枝打Ｄ－1500</v>
          </cell>
          <cell r="E26">
            <v>291920</v>
          </cell>
        </row>
        <row r="27">
          <cell r="D27" t="str">
            <v>A枝打E－500</v>
          </cell>
          <cell r="E27">
            <v>146630</v>
          </cell>
        </row>
        <row r="28">
          <cell r="D28" t="str">
            <v>A枝打E－750</v>
          </cell>
          <cell r="E28">
            <v>205280</v>
          </cell>
        </row>
        <row r="29">
          <cell r="D29" t="str">
            <v>A枝打E－1000</v>
          </cell>
          <cell r="E29">
            <v>234600</v>
          </cell>
        </row>
        <row r="30">
          <cell r="D30" t="str">
            <v>A間伐（定車）10-20</v>
          </cell>
          <cell r="E30">
            <v>160850</v>
          </cell>
        </row>
        <row r="31">
          <cell r="D31" t="str">
            <v>A間伐（定車）20-30</v>
          </cell>
          <cell r="E31">
            <v>204510</v>
          </cell>
        </row>
        <row r="32">
          <cell r="D32" t="str">
            <v>A間伐（定車）30-40</v>
          </cell>
          <cell r="E32">
            <v>248170</v>
          </cell>
        </row>
        <row r="33">
          <cell r="D33" t="str">
            <v>A間伐（定車）40-50</v>
          </cell>
          <cell r="E33">
            <v>291830</v>
          </cell>
        </row>
        <row r="34">
          <cell r="D34" t="str">
            <v>A間伐（定車）50-60</v>
          </cell>
          <cell r="E34">
            <v>335490</v>
          </cell>
        </row>
        <row r="35">
          <cell r="D35" t="str">
            <v>A間伐（定車）60-70</v>
          </cell>
          <cell r="E35">
            <v>379150</v>
          </cell>
        </row>
        <row r="36">
          <cell r="D36" t="str">
            <v>A間伐（定車）70-80</v>
          </cell>
          <cell r="E36">
            <v>422800</v>
          </cell>
        </row>
        <row r="37">
          <cell r="D37" t="str">
            <v>A間伐（定車）80-90</v>
          </cell>
          <cell r="E37">
            <v>466460</v>
          </cell>
        </row>
        <row r="38">
          <cell r="D38" t="str">
            <v>A間伐（定車）90-100</v>
          </cell>
          <cell r="E38">
            <v>510120</v>
          </cell>
        </row>
        <row r="39">
          <cell r="D39" t="str">
            <v>A間伐（定架）10-20</v>
          </cell>
          <cell r="E39">
            <v>173020</v>
          </cell>
        </row>
        <row r="40">
          <cell r="D40" t="str">
            <v>A間伐（定架）20-30</v>
          </cell>
          <cell r="E40">
            <v>224790</v>
          </cell>
        </row>
        <row r="41">
          <cell r="D41" t="str">
            <v>A間伐（定架）30-40</v>
          </cell>
          <cell r="E41">
            <v>276560</v>
          </cell>
        </row>
        <row r="42">
          <cell r="D42" t="str">
            <v>A間伐（定架）40-50</v>
          </cell>
          <cell r="E42">
            <v>328330</v>
          </cell>
        </row>
        <row r="43">
          <cell r="D43" t="str">
            <v>A間伐（定架）50-60</v>
          </cell>
          <cell r="E43">
            <v>380090</v>
          </cell>
        </row>
        <row r="44">
          <cell r="D44" t="str">
            <v>A間伐（定架）60-70</v>
          </cell>
          <cell r="E44">
            <v>431860</v>
          </cell>
        </row>
        <row r="45">
          <cell r="D45" t="str">
            <v>A間伐（定架）70-80</v>
          </cell>
          <cell r="E45">
            <v>483630</v>
          </cell>
        </row>
        <row r="46">
          <cell r="D46" t="str">
            <v>A間伐（定架）80-90</v>
          </cell>
          <cell r="E46">
            <v>535400</v>
          </cell>
        </row>
        <row r="47">
          <cell r="D47" t="str">
            <v>A間伐（定架）90-100</v>
          </cell>
          <cell r="E47">
            <v>587170</v>
          </cell>
        </row>
        <row r="48">
          <cell r="D48" t="str">
            <v>A間伐（列車）10-20</v>
          </cell>
          <cell r="E48">
            <v>152650</v>
          </cell>
        </row>
        <row r="49">
          <cell r="D49" t="str">
            <v>A間伐（列車）20-30</v>
          </cell>
          <cell r="E49">
            <v>190830</v>
          </cell>
        </row>
        <row r="50">
          <cell r="D50" t="str">
            <v>A間伐（列車）30-40</v>
          </cell>
          <cell r="E50">
            <v>229020</v>
          </cell>
        </row>
        <row r="51">
          <cell r="D51" t="str">
            <v>A間伐（列車）40-50</v>
          </cell>
          <cell r="E51">
            <v>267210</v>
          </cell>
        </row>
        <row r="52">
          <cell r="D52" t="str">
            <v>A間伐（列車）50-60</v>
          </cell>
          <cell r="E52">
            <v>305400</v>
          </cell>
        </row>
        <row r="53">
          <cell r="D53" t="str">
            <v>A間伐（列車）60-70</v>
          </cell>
          <cell r="E53">
            <v>343590</v>
          </cell>
        </row>
        <row r="54">
          <cell r="D54" t="str">
            <v>A間伐（列車）70-80</v>
          </cell>
          <cell r="E54">
            <v>381780</v>
          </cell>
        </row>
        <row r="55">
          <cell r="D55" t="str">
            <v>A間伐（列車）80-90</v>
          </cell>
          <cell r="E55">
            <v>419960</v>
          </cell>
        </row>
        <row r="56">
          <cell r="D56" t="str">
            <v>A間伐（列車）90-100</v>
          </cell>
          <cell r="E56">
            <v>458150</v>
          </cell>
        </row>
        <row r="57">
          <cell r="D57" t="str">
            <v>A間伐（列架）10-20</v>
          </cell>
          <cell r="E57">
            <v>162150</v>
          </cell>
        </row>
        <row r="58">
          <cell r="D58" t="str">
            <v>A間伐（列架）20-30</v>
          </cell>
          <cell r="E58">
            <v>206680</v>
          </cell>
        </row>
        <row r="59">
          <cell r="D59" t="str">
            <v>A間伐（列架）30-40</v>
          </cell>
          <cell r="E59">
            <v>251210</v>
          </cell>
        </row>
        <row r="60">
          <cell r="D60" t="str">
            <v>A間伐（列架）40-50</v>
          </cell>
          <cell r="E60">
            <v>295730</v>
          </cell>
        </row>
        <row r="61">
          <cell r="D61" t="str">
            <v>A間伐（列架）50-60</v>
          </cell>
          <cell r="E61">
            <v>340260</v>
          </cell>
        </row>
        <row r="62">
          <cell r="D62" t="str">
            <v>A間伐（列架）60-70</v>
          </cell>
          <cell r="E62">
            <v>384790</v>
          </cell>
        </row>
        <row r="63">
          <cell r="D63" t="str">
            <v>A間伐（列架）70-80</v>
          </cell>
          <cell r="E63">
            <v>429310</v>
          </cell>
        </row>
        <row r="64">
          <cell r="D64" t="str">
            <v>A間伐（列架）80-90</v>
          </cell>
          <cell r="E64">
            <v>473840</v>
          </cell>
        </row>
        <row r="65">
          <cell r="D65" t="str">
            <v>A間伐（列架）90-100</v>
          </cell>
          <cell r="E65">
            <v>518360</v>
          </cell>
        </row>
        <row r="66">
          <cell r="D66" t="str">
            <v>Aスギ再造林ほ</v>
          </cell>
          <cell r="E66">
            <v>784380</v>
          </cell>
        </row>
        <row r="67">
          <cell r="D67" t="str">
            <v>Aスギ再造林へ</v>
          </cell>
          <cell r="E67">
            <v>903830</v>
          </cell>
        </row>
        <row r="68">
          <cell r="D68" t="str">
            <v>Aスギ再造林と</v>
          </cell>
          <cell r="E68">
            <v>1023280</v>
          </cell>
        </row>
        <row r="69">
          <cell r="D69" t="str">
            <v>Aスギ被害跡地ほ</v>
          </cell>
          <cell r="E69">
            <v>477790</v>
          </cell>
        </row>
        <row r="70">
          <cell r="D70" t="str">
            <v>Aスギ被害跡地へ</v>
          </cell>
          <cell r="E70">
            <v>597240</v>
          </cell>
        </row>
        <row r="71">
          <cell r="D71" t="str">
            <v>Aスギ被害跡地と</v>
          </cell>
          <cell r="E71">
            <v>716690</v>
          </cell>
        </row>
        <row r="72">
          <cell r="D72" t="str">
            <v>Aスギ拡大造林ほ</v>
          </cell>
          <cell r="E72">
            <v>824370</v>
          </cell>
        </row>
        <row r="73">
          <cell r="D73" t="str">
            <v>Aスギ拡大造林へ</v>
          </cell>
          <cell r="E73">
            <v>943820</v>
          </cell>
        </row>
        <row r="74">
          <cell r="D74" t="str">
            <v>Aスギ拡大造林と</v>
          </cell>
          <cell r="E74">
            <v>1063270</v>
          </cell>
        </row>
        <row r="75">
          <cell r="D75" t="str">
            <v>Aスギ原野ほ</v>
          </cell>
          <cell r="E75">
            <v>704400</v>
          </cell>
        </row>
        <row r="76">
          <cell r="D76" t="str">
            <v>Aスギ原野へ</v>
          </cell>
          <cell r="E76">
            <v>823850</v>
          </cell>
        </row>
        <row r="77">
          <cell r="D77" t="str">
            <v>Aスギ原野と</v>
          </cell>
          <cell r="E77">
            <v>943300</v>
          </cell>
        </row>
        <row r="78">
          <cell r="D78" t="str">
            <v>Aスギ水田Ａほ</v>
          </cell>
          <cell r="E78">
            <v>903490</v>
          </cell>
        </row>
        <row r="79">
          <cell r="D79" t="str">
            <v>Aスギ水田Ａへ</v>
          </cell>
          <cell r="E79">
            <v>1062210</v>
          </cell>
        </row>
        <row r="80">
          <cell r="D80" t="str">
            <v>Aスギ水田Ａと</v>
          </cell>
          <cell r="E80">
            <v>1220940</v>
          </cell>
        </row>
        <row r="81">
          <cell r="D81" t="str">
            <v>Aスギ水田Ｂほ</v>
          </cell>
          <cell r="E81">
            <v>1008310</v>
          </cell>
        </row>
        <row r="82">
          <cell r="D82" t="str">
            <v>Aスギ水田Ｂへ</v>
          </cell>
          <cell r="E82">
            <v>1167030</v>
          </cell>
        </row>
        <row r="83">
          <cell r="D83" t="str">
            <v>Aスギ水田Ｂと</v>
          </cell>
          <cell r="E83">
            <v>1325760</v>
          </cell>
        </row>
        <row r="84">
          <cell r="D84" t="str">
            <v>Aスギ樹下植栽は</v>
          </cell>
          <cell r="E84">
            <v>545480</v>
          </cell>
        </row>
        <row r="85">
          <cell r="D85" t="str">
            <v>Aスギ樹下植栽ほ</v>
          </cell>
          <cell r="E85">
            <v>784380</v>
          </cell>
        </row>
        <row r="86">
          <cell r="D86" t="str">
            <v>Aスギ樹下植栽へ</v>
          </cell>
          <cell r="E86">
            <v>903830</v>
          </cell>
        </row>
        <row r="87">
          <cell r="D87" t="str">
            <v>Aスギ樹下植栽と</v>
          </cell>
          <cell r="E87">
            <v>1023280</v>
          </cell>
        </row>
        <row r="88">
          <cell r="D88" t="str">
            <v>Aその他針再造林ほ</v>
          </cell>
          <cell r="E88">
            <v>784380</v>
          </cell>
        </row>
        <row r="89">
          <cell r="D89" t="str">
            <v>Aその他針再造林へ</v>
          </cell>
          <cell r="E89">
            <v>903830</v>
          </cell>
        </row>
        <row r="90">
          <cell r="D90" t="str">
            <v>Aその他針再造林と</v>
          </cell>
          <cell r="E90">
            <v>1023280</v>
          </cell>
        </row>
        <row r="91">
          <cell r="D91" t="str">
            <v>Aその他針被害跡地ほ</v>
          </cell>
          <cell r="E91">
            <v>477790</v>
          </cell>
        </row>
        <row r="92">
          <cell r="D92" t="str">
            <v>Aその他針被害跡地へ</v>
          </cell>
          <cell r="E92">
            <v>597240</v>
          </cell>
        </row>
        <row r="93">
          <cell r="D93" t="str">
            <v>Aその他針被害跡地と</v>
          </cell>
          <cell r="E93">
            <v>716690</v>
          </cell>
        </row>
        <row r="94">
          <cell r="D94" t="str">
            <v>Aその他針拡大造林ほ</v>
          </cell>
          <cell r="E94">
            <v>824370</v>
          </cell>
        </row>
        <row r="95">
          <cell r="D95" t="str">
            <v>Aその他針拡大造林へ</v>
          </cell>
          <cell r="E95">
            <v>943820</v>
          </cell>
        </row>
        <row r="96">
          <cell r="D96" t="str">
            <v>Aその他針拡大造林と</v>
          </cell>
          <cell r="E96">
            <v>1063270</v>
          </cell>
        </row>
        <row r="97">
          <cell r="D97" t="str">
            <v>Aその他針原野ほ</v>
          </cell>
          <cell r="E97">
            <v>704400</v>
          </cell>
        </row>
        <row r="98">
          <cell r="D98" t="str">
            <v>Aその他針原野へ</v>
          </cell>
          <cell r="E98">
            <v>823850</v>
          </cell>
        </row>
        <row r="99">
          <cell r="D99" t="str">
            <v>Aその他針原野と</v>
          </cell>
          <cell r="E99">
            <v>943300</v>
          </cell>
        </row>
        <row r="100">
          <cell r="D100" t="str">
            <v>Aその他針水田Ａほ</v>
          </cell>
          <cell r="E100">
            <v>903490</v>
          </cell>
        </row>
        <row r="101">
          <cell r="D101" t="str">
            <v>Aその他針水田Ａへ</v>
          </cell>
          <cell r="E101">
            <v>1062210</v>
          </cell>
        </row>
        <row r="102">
          <cell r="D102" t="str">
            <v>Aその他針水田Ａと</v>
          </cell>
          <cell r="E102">
            <v>1220940</v>
          </cell>
        </row>
        <row r="103">
          <cell r="D103" t="str">
            <v>Aその他針水田Ｂほ</v>
          </cell>
          <cell r="E103">
            <v>1008310</v>
          </cell>
        </row>
        <row r="104">
          <cell r="D104" t="str">
            <v>Aその他針水田Ｂへ</v>
          </cell>
          <cell r="E104">
            <v>1167030</v>
          </cell>
        </row>
        <row r="105">
          <cell r="D105" t="str">
            <v>Aその他針水田Ｂと</v>
          </cell>
          <cell r="E105">
            <v>1325760</v>
          </cell>
        </row>
        <row r="106">
          <cell r="D106" t="str">
            <v>Aその他針樹下植栽は</v>
          </cell>
          <cell r="E106">
            <v>545480</v>
          </cell>
        </row>
        <row r="107">
          <cell r="D107" t="str">
            <v>Aその他針樹下植栽ほ</v>
          </cell>
          <cell r="E107">
            <v>784380</v>
          </cell>
        </row>
        <row r="108">
          <cell r="D108" t="str">
            <v>Aその他針樹下植栽へ</v>
          </cell>
          <cell r="E108">
            <v>903830</v>
          </cell>
        </row>
        <row r="109">
          <cell r="D109" t="str">
            <v>Aその他針樹下植栽と</v>
          </cell>
          <cell r="E109">
            <v>1023280</v>
          </cell>
        </row>
        <row r="110">
          <cell r="D110" t="str">
            <v>Aマツ再造林ほ</v>
          </cell>
          <cell r="E110">
            <v>665130</v>
          </cell>
        </row>
        <row r="111">
          <cell r="D111" t="str">
            <v>Aマツ再造林へ</v>
          </cell>
          <cell r="E111">
            <v>754770</v>
          </cell>
        </row>
        <row r="112">
          <cell r="D112" t="str">
            <v>Aマツ再造林と</v>
          </cell>
          <cell r="E112">
            <v>844400</v>
          </cell>
        </row>
        <row r="113">
          <cell r="D113" t="str">
            <v>Aマツ被害跡地ほ</v>
          </cell>
          <cell r="E113">
            <v>358540</v>
          </cell>
        </row>
        <row r="114">
          <cell r="D114" t="str">
            <v>Aマツ被害跡地へ</v>
          </cell>
          <cell r="E114">
            <v>448180</v>
          </cell>
        </row>
        <row r="115">
          <cell r="D115" t="str">
            <v>Aマツ被害跡地と</v>
          </cell>
          <cell r="E115">
            <v>537810</v>
          </cell>
        </row>
        <row r="116">
          <cell r="D116" t="str">
            <v>Aマツ拡大造林ほ</v>
          </cell>
          <cell r="E116">
            <v>705120</v>
          </cell>
        </row>
        <row r="117">
          <cell r="D117" t="str">
            <v>Aマツ拡大造林へ</v>
          </cell>
          <cell r="E117">
            <v>794760</v>
          </cell>
        </row>
        <row r="118">
          <cell r="D118" t="str">
            <v>Aマツ拡大造林と</v>
          </cell>
          <cell r="E118">
            <v>884390</v>
          </cell>
        </row>
        <row r="119">
          <cell r="D119" t="str">
            <v>Aマツ原野ほ</v>
          </cell>
          <cell r="E119">
            <v>585150</v>
          </cell>
        </row>
        <row r="120">
          <cell r="D120" t="str">
            <v>Aマツ原野へ</v>
          </cell>
          <cell r="E120">
            <v>674790</v>
          </cell>
        </row>
        <row r="121">
          <cell r="D121" t="str">
            <v>Aマツ原野と</v>
          </cell>
          <cell r="E121">
            <v>764420</v>
          </cell>
        </row>
        <row r="122">
          <cell r="D122" t="str">
            <v>Aマツ水田Ａほ</v>
          </cell>
          <cell r="E122">
            <v>784240</v>
          </cell>
        </row>
        <row r="123">
          <cell r="D123" t="str">
            <v>Aマツ水田Ａへ</v>
          </cell>
          <cell r="E123">
            <v>913150</v>
          </cell>
        </row>
        <row r="124">
          <cell r="D124" t="str">
            <v>Aマツ水田Ａと</v>
          </cell>
          <cell r="E124">
            <v>1042070</v>
          </cell>
        </row>
        <row r="125">
          <cell r="D125" t="str">
            <v>Aマツ水田Ｂほ</v>
          </cell>
          <cell r="E125">
            <v>889060</v>
          </cell>
        </row>
        <row r="126">
          <cell r="D126" t="str">
            <v>Aマツ水田Ｂへ</v>
          </cell>
          <cell r="E126">
            <v>1017970</v>
          </cell>
        </row>
        <row r="127">
          <cell r="D127" t="str">
            <v>Aマツ水田Ｂと</v>
          </cell>
          <cell r="E127">
            <v>1146890</v>
          </cell>
        </row>
        <row r="128">
          <cell r="D128" t="str">
            <v>Aマツ樹下植栽は</v>
          </cell>
          <cell r="E128">
            <v>485860</v>
          </cell>
        </row>
        <row r="129">
          <cell r="D129" t="str">
            <v>Aマツ樹下植栽ほ</v>
          </cell>
          <cell r="E129">
            <v>665130</v>
          </cell>
        </row>
        <row r="130">
          <cell r="D130" t="str">
            <v>Aマツ樹下植栽へ</v>
          </cell>
          <cell r="E130">
            <v>754770</v>
          </cell>
        </row>
        <row r="131">
          <cell r="D131" t="str">
            <v>Aマツ樹下植栽と</v>
          </cell>
          <cell r="E131">
            <v>844400</v>
          </cell>
        </row>
        <row r="132">
          <cell r="D132" t="str">
            <v>Aヒバ再造林ほ</v>
          </cell>
          <cell r="E132">
            <v>950880</v>
          </cell>
        </row>
        <row r="133">
          <cell r="D133" t="str">
            <v>Aヒバ再造林へ</v>
          </cell>
          <cell r="E133">
            <v>1111960</v>
          </cell>
        </row>
        <row r="134">
          <cell r="D134" t="str">
            <v>Aヒバ再造林と</v>
          </cell>
          <cell r="E134">
            <v>1273030</v>
          </cell>
        </row>
        <row r="135">
          <cell r="D135" t="str">
            <v>Aヒバ被害跡地ほ</v>
          </cell>
          <cell r="E135">
            <v>644290</v>
          </cell>
        </row>
        <row r="136">
          <cell r="D136" t="str">
            <v>Aヒバ被害跡地へ</v>
          </cell>
          <cell r="E136">
            <v>805370</v>
          </cell>
        </row>
        <row r="137">
          <cell r="D137" t="str">
            <v>Aヒバ被害跡地と</v>
          </cell>
          <cell r="E137">
            <v>966440</v>
          </cell>
        </row>
        <row r="138">
          <cell r="D138" t="str">
            <v>Aヒバ拡大造林ほ</v>
          </cell>
          <cell r="E138">
            <v>990870</v>
          </cell>
        </row>
        <row r="139">
          <cell r="D139" t="str">
            <v>Aヒバ拡大造林へ</v>
          </cell>
          <cell r="E139">
            <v>1151950</v>
          </cell>
        </row>
        <row r="140">
          <cell r="D140" t="str">
            <v>Aヒバ拡大造林と</v>
          </cell>
          <cell r="E140">
            <v>1313020</v>
          </cell>
        </row>
        <row r="141">
          <cell r="D141" t="str">
            <v>Aヒバ原野ほ</v>
          </cell>
          <cell r="E141">
            <v>870900</v>
          </cell>
        </row>
        <row r="142">
          <cell r="D142" t="str">
            <v>Aヒバ原野へ</v>
          </cell>
          <cell r="E142">
            <v>1031980</v>
          </cell>
        </row>
        <row r="143">
          <cell r="D143" t="str">
            <v>Aヒバ原野と</v>
          </cell>
          <cell r="E143">
            <v>1193050</v>
          </cell>
        </row>
        <row r="144">
          <cell r="D144" t="str">
            <v>Aヒバ水田Ａほ</v>
          </cell>
          <cell r="E144">
            <v>1069990</v>
          </cell>
        </row>
        <row r="145">
          <cell r="D145" t="str">
            <v>Aヒバ水田Ａへ</v>
          </cell>
          <cell r="E145">
            <v>1270330</v>
          </cell>
        </row>
        <row r="146">
          <cell r="D146" t="str">
            <v>Aヒバ水田Ａと</v>
          </cell>
          <cell r="E146">
            <v>1470690</v>
          </cell>
        </row>
        <row r="147">
          <cell r="D147" t="str">
            <v>Aヒバ水田Ｂほ</v>
          </cell>
          <cell r="E147">
            <v>1174810</v>
          </cell>
        </row>
        <row r="148">
          <cell r="D148" t="str">
            <v>Aヒバ水田Ｂへ</v>
          </cell>
          <cell r="E148">
            <v>1375150</v>
          </cell>
        </row>
        <row r="149">
          <cell r="D149" t="str">
            <v>Aヒバ水田Ｂと</v>
          </cell>
          <cell r="E149">
            <v>1575510</v>
          </cell>
        </row>
        <row r="150">
          <cell r="D150" t="str">
            <v>Aヒバ樹下植栽は</v>
          </cell>
          <cell r="E150">
            <v>628730</v>
          </cell>
        </row>
        <row r="151">
          <cell r="D151" t="str">
            <v>Aヒバ樹下植栽ほ</v>
          </cell>
          <cell r="E151">
            <v>950880</v>
          </cell>
        </row>
        <row r="152">
          <cell r="D152" t="str">
            <v>Aヒバ樹下植栽へ</v>
          </cell>
          <cell r="E152">
            <v>1111960</v>
          </cell>
        </row>
        <row r="153">
          <cell r="D153" t="str">
            <v>Aヒバ樹下植栽と</v>
          </cell>
          <cell r="E153">
            <v>1273030</v>
          </cell>
        </row>
        <row r="154">
          <cell r="D154" t="str">
            <v>Aヒノキ再造林ほ</v>
          </cell>
          <cell r="E154">
            <v>815880</v>
          </cell>
        </row>
        <row r="155">
          <cell r="D155" t="str">
            <v>Aヒノキ再造林へ</v>
          </cell>
          <cell r="E155">
            <v>943210</v>
          </cell>
        </row>
        <row r="156">
          <cell r="D156" t="str">
            <v>Aヒノキ再造林と</v>
          </cell>
          <cell r="E156">
            <v>1070530</v>
          </cell>
        </row>
        <row r="157">
          <cell r="D157" t="str">
            <v>Aヒノキ被害跡地ほ</v>
          </cell>
          <cell r="E157">
            <v>509290</v>
          </cell>
        </row>
        <row r="158">
          <cell r="D158" t="str">
            <v>Aヒノキ被害跡地へ</v>
          </cell>
          <cell r="E158">
            <v>636620</v>
          </cell>
        </row>
        <row r="159">
          <cell r="D159" t="str">
            <v>Aヒノキ被害跡地と</v>
          </cell>
          <cell r="E159">
            <v>763940</v>
          </cell>
        </row>
        <row r="160">
          <cell r="D160" t="str">
            <v>Aヒノキ拡大造林ほ</v>
          </cell>
          <cell r="E160">
            <v>855870</v>
          </cell>
        </row>
        <row r="161">
          <cell r="D161" t="str">
            <v>Aヒノキ拡大造林へ</v>
          </cell>
          <cell r="E161">
            <v>983200</v>
          </cell>
        </row>
        <row r="162">
          <cell r="D162" t="str">
            <v>Aヒノキ拡大造林と</v>
          </cell>
          <cell r="E162">
            <v>1110520</v>
          </cell>
        </row>
        <row r="163">
          <cell r="D163" t="str">
            <v>Aヒノキ原野ほ</v>
          </cell>
          <cell r="E163">
            <v>735900</v>
          </cell>
        </row>
        <row r="164">
          <cell r="D164" t="str">
            <v>Aヒノキ原野へ</v>
          </cell>
          <cell r="E164">
            <v>863230</v>
          </cell>
        </row>
        <row r="165">
          <cell r="D165" t="str">
            <v>Aヒノキ原野と</v>
          </cell>
          <cell r="E165">
            <v>990550</v>
          </cell>
        </row>
        <row r="166">
          <cell r="D166" t="str">
            <v>Aヒノキ水田Ａほ</v>
          </cell>
          <cell r="E166">
            <v>934990</v>
          </cell>
        </row>
        <row r="167">
          <cell r="D167" t="str">
            <v>Aヒノキ水田Ａへ</v>
          </cell>
          <cell r="E167">
            <v>1101580</v>
          </cell>
        </row>
        <row r="168">
          <cell r="D168" t="str">
            <v>Aヒノキ水田Ａと</v>
          </cell>
          <cell r="E168">
            <v>1268190</v>
          </cell>
        </row>
        <row r="169">
          <cell r="D169" t="str">
            <v>Aヒノキ水田Ｂほ</v>
          </cell>
          <cell r="E169">
            <v>1039810</v>
          </cell>
        </row>
        <row r="170">
          <cell r="D170" t="str">
            <v>Aヒノキ水田Ｂへ</v>
          </cell>
          <cell r="E170">
            <v>1206400</v>
          </cell>
        </row>
        <row r="171">
          <cell r="D171" t="str">
            <v>Aヒノキ水田Ｂと</v>
          </cell>
          <cell r="E171">
            <v>1373010</v>
          </cell>
        </row>
        <row r="172">
          <cell r="D172" t="str">
            <v>Aヒノキ樹下植栽は</v>
          </cell>
          <cell r="E172">
            <v>561230</v>
          </cell>
        </row>
        <row r="173">
          <cell r="D173" t="str">
            <v>Aヒノキ樹下植栽ほ</v>
          </cell>
          <cell r="E173">
            <v>815880</v>
          </cell>
        </row>
        <row r="174">
          <cell r="D174" t="str">
            <v>Aヒノキ樹下植栽へ</v>
          </cell>
          <cell r="E174">
            <v>943210</v>
          </cell>
        </row>
        <row r="175">
          <cell r="D175" t="str">
            <v>Aヒノキ樹下植栽と</v>
          </cell>
          <cell r="E175">
            <v>1070530</v>
          </cell>
        </row>
        <row r="176">
          <cell r="D176" t="str">
            <v>Aケヤキ再造林ほ</v>
          </cell>
          <cell r="E176">
            <v>737130</v>
          </cell>
        </row>
        <row r="177">
          <cell r="D177" t="str">
            <v>Aケヤキ再造林へ</v>
          </cell>
          <cell r="E177">
            <v>844770</v>
          </cell>
        </row>
        <row r="178">
          <cell r="D178" t="str">
            <v>Aケヤキ再造林と</v>
          </cell>
          <cell r="E178">
            <v>952400</v>
          </cell>
        </row>
        <row r="179">
          <cell r="D179" t="str">
            <v>Aケヤキ被害跡地ほ</v>
          </cell>
          <cell r="E179">
            <v>430540</v>
          </cell>
        </row>
        <row r="180">
          <cell r="D180" t="str">
            <v>Aケヤキ被害跡地へ</v>
          </cell>
          <cell r="E180">
            <v>538180</v>
          </cell>
        </row>
        <row r="181">
          <cell r="D181" t="str">
            <v>Aケヤキ被害跡地と</v>
          </cell>
          <cell r="E181">
            <v>645810</v>
          </cell>
        </row>
        <row r="182">
          <cell r="D182" t="str">
            <v>Aケヤキ拡大造林ほ</v>
          </cell>
          <cell r="E182">
            <v>777120</v>
          </cell>
        </row>
        <row r="183">
          <cell r="D183" t="str">
            <v>Aケヤキ拡大造林へ</v>
          </cell>
          <cell r="E183">
            <v>884760</v>
          </cell>
        </row>
        <row r="184">
          <cell r="D184" t="str">
            <v>Aケヤキ拡大造林と</v>
          </cell>
          <cell r="E184">
            <v>992390</v>
          </cell>
        </row>
        <row r="185">
          <cell r="D185" t="str">
            <v>Aケヤキ原野ほ</v>
          </cell>
          <cell r="E185">
            <v>657150</v>
          </cell>
        </row>
        <row r="186">
          <cell r="D186" t="str">
            <v>Aケヤキ原野へ</v>
          </cell>
          <cell r="E186">
            <v>764790</v>
          </cell>
        </row>
        <row r="187">
          <cell r="D187" t="str">
            <v>Aケヤキ原野と</v>
          </cell>
          <cell r="E187">
            <v>872420</v>
          </cell>
        </row>
        <row r="188">
          <cell r="D188" t="str">
            <v>Aケヤキ水田Ａほ</v>
          </cell>
          <cell r="E188">
            <v>856240</v>
          </cell>
        </row>
        <row r="189">
          <cell r="D189" t="str">
            <v>Aケヤキ水田Ａへ</v>
          </cell>
          <cell r="E189">
            <v>1003150</v>
          </cell>
        </row>
        <row r="190">
          <cell r="D190" t="str">
            <v>Aケヤキ水田Ａと</v>
          </cell>
          <cell r="E190">
            <v>1150070</v>
          </cell>
        </row>
        <row r="191">
          <cell r="D191" t="str">
            <v>Aケヤキ水田Ｂほ</v>
          </cell>
          <cell r="E191">
            <v>961060</v>
          </cell>
        </row>
        <row r="192">
          <cell r="D192" t="str">
            <v>Aケヤキ水田Ｂへ</v>
          </cell>
          <cell r="E192">
            <v>1107970</v>
          </cell>
        </row>
        <row r="193">
          <cell r="D193" t="str">
            <v>Aケヤキ水田Ｂと</v>
          </cell>
          <cell r="E193">
            <v>1254890</v>
          </cell>
        </row>
        <row r="194">
          <cell r="D194" t="str">
            <v>Aケヤキ樹下植栽は</v>
          </cell>
          <cell r="E194">
            <v>521860</v>
          </cell>
        </row>
        <row r="195">
          <cell r="D195" t="str">
            <v>Aケヤキ樹下植栽ほ</v>
          </cell>
          <cell r="E195">
            <v>737130</v>
          </cell>
        </row>
        <row r="196">
          <cell r="D196" t="str">
            <v>Aケヤキ樹下植栽へ</v>
          </cell>
          <cell r="E196">
            <v>844770</v>
          </cell>
        </row>
        <row r="197">
          <cell r="D197" t="str">
            <v>Aケヤキ樹下植栽と</v>
          </cell>
          <cell r="E197">
            <v>952400</v>
          </cell>
        </row>
        <row r="198">
          <cell r="D198" t="str">
            <v>Aブナ再造林ほ</v>
          </cell>
          <cell r="E198">
            <v>1022880</v>
          </cell>
        </row>
        <row r="199">
          <cell r="D199" t="str">
            <v>Aブナ再造林へ</v>
          </cell>
          <cell r="E199">
            <v>1201960</v>
          </cell>
        </row>
        <row r="200">
          <cell r="D200" t="str">
            <v>Aブナ再造林と</v>
          </cell>
          <cell r="E200">
            <v>1381030</v>
          </cell>
        </row>
        <row r="201">
          <cell r="D201" t="str">
            <v>Aブナ被害跡地ほ</v>
          </cell>
          <cell r="E201">
            <v>716290</v>
          </cell>
        </row>
        <row r="202">
          <cell r="D202" t="str">
            <v>Aブナ被害跡地へ</v>
          </cell>
          <cell r="E202">
            <v>895370</v>
          </cell>
        </row>
        <row r="203">
          <cell r="D203" t="str">
            <v>Aブナ被害跡地と</v>
          </cell>
          <cell r="E203">
            <v>1074440</v>
          </cell>
        </row>
        <row r="204">
          <cell r="D204" t="str">
            <v>Aブナ拡大造林ほ</v>
          </cell>
          <cell r="E204">
            <v>1062870</v>
          </cell>
        </row>
        <row r="205">
          <cell r="D205" t="str">
            <v>Aブナ拡大造林へ</v>
          </cell>
          <cell r="E205">
            <v>1241950</v>
          </cell>
        </row>
        <row r="206">
          <cell r="D206" t="str">
            <v>Aブナ拡大造林と</v>
          </cell>
          <cell r="E206">
            <v>1421020</v>
          </cell>
        </row>
        <row r="207">
          <cell r="D207" t="str">
            <v>Aブナ原野ほ</v>
          </cell>
          <cell r="E207">
            <v>942900</v>
          </cell>
        </row>
        <row r="208">
          <cell r="D208" t="str">
            <v>Aブナ原野へ</v>
          </cell>
          <cell r="E208">
            <v>1121980</v>
          </cell>
        </row>
        <row r="209">
          <cell r="D209" t="str">
            <v>Aブナ原野と</v>
          </cell>
          <cell r="E209">
            <v>1301050</v>
          </cell>
        </row>
        <row r="210">
          <cell r="D210" t="str">
            <v>Aブナ水田Ａほ</v>
          </cell>
          <cell r="E210">
            <v>1141990</v>
          </cell>
        </row>
        <row r="211">
          <cell r="D211" t="str">
            <v>Aブナ水田Ａへ</v>
          </cell>
          <cell r="E211">
            <v>1360330</v>
          </cell>
        </row>
        <row r="212">
          <cell r="D212" t="str">
            <v>Aブナ水田Ａと</v>
          </cell>
          <cell r="E212">
            <v>1578690</v>
          </cell>
        </row>
        <row r="213">
          <cell r="D213" t="str">
            <v>Aブナ水田Ｂほ</v>
          </cell>
          <cell r="E213">
            <v>1246810</v>
          </cell>
        </row>
        <row r="214">
          <cell r="D214" t="str">
            <v>Aブナ水田Ｂへ</v>
          </cell>
          <cell r="E214">
            <v>1465150</v>
          </cell>
        </row>
        <row r="215">
          <cell r="D215" t="str">
            <v>Aブナ水田Ｂと</v>
          </cell>
          <cell r="E215">
            <v>1683510</v>
          </cell>
        </row>
        <row r="216">
          <cell r="D216" t="str">
            <v>Aブナ樹下植栽は</v>
          </cell>
          <cell r="E216">
            <v>664730</v>
          </cell>
        </row>
        <row r="217">
          <cell r="D217" t="str">
            <v>Aブナ樹下植栽ほ</v>
          </cell>
          <cell r="E217">
            <v>1022880</v>
          </cell>
        </row>
        <row r="218">
          <cell r="D218" t="str">
            <v>Aブナ樹下植栽へ</v>
          </cell>
          <cell r="E218">
            <v>1201960</v>
          </cell>
        </row>
        <row r="219">
          <cell r="D219" t="str">
            <v>Aブナ樹下植栽と</v>
          </cell>
          <cell r="E219">
            <v>1381030</v>
          </cell>
        </row>
        <row r="220">
          <cell r="D220" t="str">
            <v>Aその他広再造林ほ</v>
          </cell>
          <cell r="E220">
            <v>737130</v>
          </cell>
        </row>
        <row r="221">
          <cell r="D221" t="str">
            <v>Aその他広再造林へ</v>
          </cell>
          <cell r="E221">
            <v>844770</v>
          </cell>
        </row>
        <row r="222">
          <cell r="D222" t="str">
            <v>Aその他広再造林と</v>
          </cell>
          <cell r="E222">
            <v>952400</v>
          </cell>
        </row>
        <row r="223">
          <cell r="D223" t="str">
            <v>Aその他広被害跡地ほ</v>
          </cell>
          <cell r="E223">
            <v>430540</v>
          </cell>
        </row>
        <row r="224">
          <cell r="D224" t="str">
            <v>Aその他広被害跡地へ</v>
          </cell>
          <cell r="E224">
            <v>538180</v>
          </cell>
        </row>
        <row r="225">
          <cell r="D225" t="str">
            <v>Aその他広被害跡地と</v>
          </cell>
          <cell r="E225">
            <v>645810</v>
          </cell>
        </row>
        <row r="226">
          <cell r="D226" t="str">
            <v>Aその他広拡大造林ほ</v>
          </cell>
          <cell r="E226">
            <v>777120</v>
          </cell>
        </row>
        <row r="227">
          <cell r="D227" t="str">
            <v>Aその他広拡大造林へ</v>
          </cell>
          <cell r="E227">
            <v>884760</v>
          </cell>
        </row>
        <row r="228">
          <cell r="D228" t="str">
            <v>Aその他広拡大造林と</v>
          </cell>
          <cell r="E228">
            <v>992390</v>
          </cell>
        </row>
        <row r="229">
          <cell r="D229" t="str">
            <v>Aその他広原野ほ</v>
          </cell>
          <cell r="E229">
            <v>657150</v>
          </cell>
        </row>
        <row r="230">
          <cell r="D230" t="str">
            <v>Aその他広原野へ</v>
          </cell>
          <cell r="E230">
            <v>764790</v>
          </cell>
        </row>
        <row r="231">
          <cell r="D231" t="str">
            <v>Aその他広原野と</v>
          </cell>
          <cell r="E231">
            <v>872420</v>
          </cell>
        </row>
        <row r="232">
          <cell r="D232" t="str">
            <v>Aその他広水田Ａほ</v>
          </cell>
          <cell r="E232">
            <v>856240</v>
          </cell>
        </row>
        <row r="233">
          <cell r="D233" t="str">
            <v>Aその他広水田Ａへ</v>
          </cell>
          <cell r="E233">
            <v>1003150</v>
          </cell>
        </row>
        <row r="234">
          <cell r="D234" t="str">
            <v>Aその他広水田Ａと</v>
          </cell>
          <cell r="E234">
            <v>1150070</v>
          </cell>
        </row>
        <row r="235">
          <cell r="D235" t="str">
            <v>Aその他広水田Ｂほ</v>
          </cell>
          <cell r="E235">
            <v>961060</v>
          </cell>
        </row>
        <row r="236">
          <cell r="D236" t="str">
            <v>Aその他広水田Ｂへ</v>
          </cell>
          <cell r="E236">
            <v>1107970</v>
          </cell>
        </row>
        <row r="237">
          <cell r="D237" t="str">
            <v>Aその他広水田Ｂと</v>
          </cell>
          <cell r="E237">
            <v>1254890</v>
          </cell>
        </row>
        <row r="238">
          <cell r="D238" t="str">
            <v>Aその他広樹下植栽は</v>
          </cell>
          <cell r="E238">
            <v>521860</v>
          </cell>
        </row>
        <row r="239">
          <cell r="D239" t="str">
            <v>Aその他広樹下植栽ほ</v>
          </cell>
          <cell r="E239">
            <v>737130</v>
          </cell>
        </row>
        <row r="240">
          <cell r="D240" t="str">
            <v>Aその他広樹下植栽へ</v>
          </cell>
          <cell r="E240">
            <v>844770</v>
          </cell>
        </row>
        <row r="241">
          <cell r="D241" t="str">
            <v>Aその他広樹下植栽と</v>
          </cell>
          <cell r="E241">
            <v>952400</v>
          </cell>
        </row>
        <row r="242">
          <cell r="D242" t="str">
            <v>A特地</v>
          </cell>
          <cell r="E242">
            <v>318250</v>
          </cell>
        </row>
        <row r="243">
          <cell r="D243" t="str">
            <v>A改良</v>
          </cell>
          <cell r="E243">
            <v>160060</v>
          </cell>
        </row>
        <row r="244">
          <cell r="D244" t="str">
            <v>A改良（特殊）</v>
          </cell>
          <cell r="E244">
            <v>411550</v>
          </cell>
        </row>
        <row r="245">
          <cell r="D245" t="str">
            <v>A下刈り（県）</v>
          </cell>
          <cell r="E245">
            <v>112000</v>
          </cell>
        </row>
        <row r="246">
          <cell r="D246" t="str">
            <v>A雪起こしI（県）</v>
          </cell>
          <cell r="E246">
            <v>210000</v>
          </cell>
        </row>
        <row r="247">
          <cell r="D247" t="str">
            <v>A雪起こしⅡ（県）</v>
          </cell>
          <cell r="E247">
            <v>205000</v>
          </cell>
        </row>
        <row r="248">
          <cell r="D248" t="str">
            <v>A枝打ち（県）</v>
          </cell>
          <cell r="E248">
            <v>154000</v>
          </cell>
        </row>
        <row r="249">
          <cell r="D249" t="str">
            <v>A除間伐（県）</v>
          </cell>
          <cell r="E249">
            <v>153000</v>
          </cell>
        </row>
        <row r="250">
          <cell r="D250" t="str">
            <v>A集材間伐（県）</v>
          </cell>
          <cell r="E250">
            <v>204000</v>
          </cell>
        </row>
        <row r="251">
          <cell r="D251" t="str">
            <v>A作業道25以下</v>
          </cell>
          <cell r="E251">
            <v>2120</v>
          </cell>
        </row>
        <row r="252">
          <cell r="D252" t="str">
            <v>A作業道25超</v>
          </cell>
          <cell r="E252">
            <v>3000</v>
          </cell>
        </row>
        <row r="253">
          <cell r="D253" t="str">
            <v>B下刈り</v>
          </cell>
          <cell r="E253">
            <v>118560</v>
          </cell>
        </row>
        <row r="254">
          <cell r="D254" t="str">
            <v>B雪起しⅠ齢級</v>
          </cell>
          <cell r="E254">
            <v>218660</v>
          </cell>
        </row>
        <row r="255">
          <cell r="D255" t="str">
            <v>B雪起しⅡ齢級</v>
          </cell>
          <cell r="E255">
            <v>213830</v>
          </cell>
        </row>
        <row r="256">
          <cell r="D256" t="str">
            <v>B雪起しⅢ齢級</v>
          </cell>
          <cell r="E256">
            <v>219110</v>
          </cell>
        </row>
        <row r="257">
          <cell r="D257" t="str">
            <v>B除伐(刈）</v>
          </cell>
          <cell r="E257">
            <v>117680</v>
          </cell>
        </row>
        <row r="258">
          <cell r="D258" t="str">
            <v>B除伐(伐）</v>
          </cell>
          <cell r="E258">
            <v>60430</v>
          </cell>
        </row>
        <row r="259">
          <cell r="D259" t="str">
            <v>B除伐（刈+伐）</v>
          </cell>
          <cell r="E259">
            <v>161660</v>
          </cell>
        </row>
        <row r="260">
          <cell r="D260" t="str">
            <v>B切捨</v>
          </cell>
          <cell r="E260">
            <v>144990</v>
          </cell>
        </row>
        <row r="261">
          <cell r="D261" t="str">
            <v>B切捨30</v>
          </cell>
          <cell r="E261">
            <v>174250</v>
          </cell>
        </row>
        <row r="262">
          <cell r="D262" t="str">
            <v>B切捨刈払</v>
          </cell>
          <cell r="E262">
            <v>169950</v>
          </cell>
        </row>
        <row r="263">
          <cell r="D263" t="str">
            <v>B切捨刈払30</v>
          </cell>
          <cell r="E263">
            <v>205140</v>
          </cell>
        </row>
        <row r="264">
          <cell r="D264" t="str">
            <v>B枝打Ａ－1000</v>
          </cell>
          <cell r="E264">
            <v>78490</v>
          </cell>
        </row>
        <row r="265">
          <cell r="D265" t="str">
            <v>B枝打Ａ－1500</v>
          </cell>
          <cell r="E265">
            <v>108780</v>
          </cell>
        </row>
        <row r="266">
          <cell r="D266" t="str">
            <v>B枝打Ａ－2000</v>
          </cell>
          <cell r="E266">
            <v>125310</v>
          </cell>
        </row>
        <row r="267">
          <cell r="D267" t="str">
            <v>B枝打B－1000</v>
          </cell>
          <cell r="E267">
            <v>159740</v>
          </cell>
        </row>
        <row r="268">
          <cell r="D268" t="str">
            <v>B枝打B－1500</v>
          </cell>
          <cell r="E268">
            <v>224460</v>
          </cell>
        </row>
        <row r="269">
          <cell r="D269" t="str">
            <v>B枝打B－2000</v>
          </cell>
          <cell r="E269">
            <v>256130</v>
          </cell>
        </row>
        <row r="270">
          <cell r="D270" t="str">
            <v>B枝打C－750</v>
          </cell>
          <cell r="E270">
            <v>132190</v>
          </cell>
        </row>
        <row r="271">
          <cell r="D271" t="str">
            <v>B枝打C－1000</v>
          </cell>
          <cell r="E271">
            <v>188650</v>
          </cell>
        </row>
        <row r="272">
          <cell r="D272" t="str">
            <v>B枝打C－1500</v>
          </cell>
          <cell r="E272">
            <v>225840</v>
          </cell>
        </row>
        <row r="273">
          <cell r="D273" t="str">
            <v>B枝打Ｄ－500</v>
          </cell>
          <cell r="E273">
            <v>126690</v>
          </cell>
        </row>
        <row r="274">
          <cell r="D274" t="str">
            <v>B枝打Ｄ－750</v>
          </cell>
          <cell r="E274">
            <v>176260</v>
          </cell>
        </row>
        <row r="275">
          <cell r="D275" t="str">
            <v>B枝打Ｄ－1000</v>
          </cell>
          <cell r="E275">
            <v>252000</v>
          </cell>
        </row>
        <row r="276">
          <cell r="D276" t="str">
            <v>B枝打Ｄ－1500</v>
          </cell>
          <cell r="E276">
            <v>302950</v>
          </cell>
        </row>
        <row r="277">
          <cell r="D277" t="str">
            <v>B枝打E－500</v>
          </cell>
          <cell r="E277">
            <v>151470</v>
          </cell>
        </row>
        <row r="278">
          <cell r="D278" t="str">
            <v>B枝打E－750</v>
          </cell>
          <cell r="E278">
            <v>212060</v>
          </cell>
        </row>
        <row r="279">
          <cell r="D279" t="str">
            <v>B枝打E－1000</v>
          </cell>
          <cell r="E279">
            <v>242360</v>
          </cell>
        </row>
        <row r="280">
          <cell r="D280" t="str">
            <v>B間伐（定車）10-20</v>
          </cell>
          <cell r="E280">
            <v>168900</v>
          </cell>
        </row>
        <row r="281">
          <cell r="D281" t="str">
            <v>B間伐（定車）20-30</v>
          </cell>
          <cell r="E281">
            <v>214740</v>
          </cell>
        </row>
        <row r="282">
          <cell r="D282" t="str">
            <v>B間伐（定車）30-40</v>
          </cell>
          <cell r="E282">
            <v>260580</v>
          </cell>
        </row>
        <row r="283">
          <cell r="D283" t="str">
            <v>B間伐（定車）40-50</v>
          </cell>
          <cell r="E283">
            <v>306420</v>
          </cell>
        </row>
        <row r="284">
          <cell r="D284" t="str">
            <v>B間伐（定車）50-60</v>
          </cell>
          <cell r="E284">
            <v>352260</v>
          </cell>
        </row>
        <row r="285">
          <cell r="D285" t="str">
            <v>B間伐（定車）60-70</v>
          </cell>
          <cell r="E285">
            <v>398100</v>
          </cell>
        </row>
        <row r="286">
          <cell r="D286" t="str">
            <v>B間伐（定車）70-80</v>
          </cell>
          <cell r="E286">
            <v>443940</v>
          </cell>
        </row>
        <row r="287">
          <cell r="D287" t="str">
            <v>B間伐（定車）80-90</v>
          </cell>
          <cell r="E287">
            <v>489790</v>
          </cell>
        </row>
        <row r="288">
          <cell r="D288" t="str">
            <v>B間伐（定車）90-100</v>
          </cell>
          <cell r="E288">
            <v>535630</v>
          </cell>
        </row>
        <row r="289">
          <cell r="D289" t="str">
            <v>B間伐（定架）10-20</v>
          </cell>
          <cell r="E289">
            <v>181670</v>
          </cell>
        </row>
        <row r="290">
          <cell r="D290" t="str">
            <v>B間伐（定架）20-30</v>
          </cell>
          <cell r="E290">
            <v>236030</v>
          </cell>
        </row>
        <row r="291">
          <cell r="D291" t="str">
            <v>B間伐（定架）30-40</v>
          </cell>
          <cell r="E291">
            <v>290380</v>
          </cell>
        </row>
        <row r="292">
          <cell r="D292" t="str">
            <v>B間伐（定架）40-50</v>
          </cell>
          <cell r="E292">
            <v>344740</v>
          </cell>
        </row>
        <row r="293">
          <cell r="D293" t="str">
            <v>B間伐（定架）50-60</v>
          </cell>
          <cell r="E293">
            <v>399100</v>
          </cell>
        </row>
        <row r="294">
          <cell r="D294" t="str">
            <v>B間伐（定架）60-70</v>
          </cell>
          <cell r="E294">
            <v>453460</v>
          </cell>
        </row>
        <row r="295">
          <cell r="D295" t="str">
            <v>B間伐（定架）70-80</v>
          </cell>
          <cell r="E295">
            <v>507810</v>
          </cell>
        </row>
        <row r="296">
          <cell r="D296" t="str">
            <v>B間伐（定架）80-90</v>
          </cell>
          <cell r="E296">
            <v>562170</v>
          </cell>
        </row>
        <row r="297">
          <cell r="D297" t="str">
            <v>B間伐（定架）90-100</v>
          </cell>
          <cell r="E297">
            <v>616530</v>
          </cell>
        </row>
        <row r="298">
          <cell r="D298" t="str">
            <v>B間伐（列車）10-20</v>
          </cell>
          <cell r="E298">
            <v>159080</v>
          </cell>
        </row>
        <row r="299">
          <cell r="D299" t="str">
            <v>B間伐（列車）20-30</v>
          </cell>
          <cell r="E299">
            <v>198880</v>
          </cell>
        </row>
        <row r="300">
          <cell r="D300" t="str">
            <v>B間伐（列車）30-40</v>
          </cell>
          <cell r="E300">
            <v>238680</v>
          </cell>
        </row>
        <row r="301">
          <cell r="D301" t="str">
            <v>B間伐（列車）40-50</v>
          </cell>
          <cell r="E301">
            <v>278470</v>
          </cell>
        </row>
        <row r="302">
          <cell r="D302" t="str">
            <v>B間伐（列車）50-60</v>
          </cell>
          <cell r="E302">
            <v>318270</v>
          </cell>
        </row>
        <row r="303">
          <cell r="D303" t="str">
            <v>B間伐（列車）60-70</v>
          </cell>
          <cell r="E303">
            <v>358060</v>
          </cell>
        </row>
        <row r="304">
          <cell r="D304" t="str">
            <v>B間伐（列車）70-80</v>
          </cell>
          <cell r="E304">
            <v>397860</v>
          </cell>
        </row>
        <row r="305">
          <cell r="D305" t="str">
            <v>B間伐（列車）80-90</v>
          </cell>
          <cell r="E305">
            <v>437650</v>
          </cell>
        </row>
        <row r="306">
          <cell r="D306" t="str">
            <v>B間伐（列車）90-100</v>
          </cell>
          <cell r="E306">
            <v>477450</v>
          </cell>
        </row>
        <row r="307">
          <cell r="D307" t="str">
            <v>B間伐（列架）10-20</v>
          </cell>
          <cell r="E307">
            <v>170260</v>
          </cell>
        </row>
        <row r="308">
          <cell r="D308" t="str">
            <v>B間伐（列架）20-30</v>
          </cell>
          <cell r="E308">
            <v>217010</v>
          </cell>
        </row>
        <row r="309">
          <cell r="D309" t="str">
            <v>B間伐（列架）30-40</v>
          </cell>
          <cell r="E309">
            <v>263770</v>
          </cell>
        </row>
        <row r="310">
          <cell r="D310" t="str">
            <v>B間伐（列架）40-50</v>
          </cell>
          <cell r="E310">
            <v>310520</v>
          </cell>
        </row>
        <row r="311">
          <cell r="D311" t="str">
            <v>B間伐（列架）50-60</v>
          </cell>
          <cell r="E311">
            <v>357270</v>
          </cell>
        </row>
        <row r="312">
          <cell r="D312" t="str">
            <v>B間伐（列架）60-70</v>
          </cell>
          <cell r="E312">
            <v>404020</v>
          </cell>
        </row>
        <row r="313">
          <cell r="D313" t="str">
            <v>B間伐（列架）70-80</v>
          </cell>
          <cell r="E313">
            <v>450780</v>
          </cell>
        </row>
        <row r="314">
          <cell r="D314" t="str">
            <v>B間伐（列架）80-90</v>
          </cell>
          <cell r="E314">
            <v>497530</v>
          </cell>
        </row>
        <row r="315">
          <cell r="D315" t="str">
            <v>B間伐（列架）90-100</v>
          </cell>
          <cell r="E315">
            <v>544280</v>
          </cell>
        </row>
        <row r="316">
          <cell r="D316" t="str">
            <v>Bスギ再造林ほ</v>
          </cell>
          <cell r="E316">
            <v>808270</v>
          </cell>
        </row>
        <row r="317">
          <cell r="D317" t="str">
            <v>Bスギ再造林へ</v>
          </cell>
          <cell r="E317">
            <v>929860</v>
          </cell>
        </row>
        <row r="318">
          <cell r="D318" t="str">
            <v>Bスギ再造林と</v>
          </cell>
          <cell r="E318">
            <v>1051450</v>
          </cell>
        </row>
        <row r="319">
          <cell r="D319" t="str">
            <v>Bスギ被害跡地ほ</v>
          </cell>
          <cell r="E319">
            <v>486350</v>
          </cell>
        </row>
        <row r="320">
          <cell r="D320" t="str">
            <v>Bスギ被害跡地へ</v>
          </cell>
          <cell r="E320">
            <v>607940</v>
          </cell>
        </row>
        <row r="321">
          <cell r="D321" t="str">
            <v>Bスギ被害跡地と</v>
          </cell>
          <cell r="E321">
            <v>729530</v>
          </cell>
        </row>
        <row r="322">
          <cell r="D322" t="str">
            <v>Bスギ拡大造林ほ</v>
          </cell>
          <cell r="E322">
            <v>850260</v>
          </cell>
        </row>
        <row r="323">
          <cell r="D323" t="str">
            <v>Bスギ拡大造林へ</v>
          </cell>
          <cell r="E323">
            <v>971850</v>
          </cell>
        </row>
        <row r="324">
          <cell r="D324" t="str">
            <v>Bスギ拡大造林と</v>
          </cell>
          <cell r="E324">
            <v>1093440</v>
          </cell>
        </row>
        <row r="325">
          <cell r="D325" t="str">
            <v>Bスギ原野ほ</v>
          </cell>
          <cell r="E325">
            <v>724290</v>
          </cell>
        </row>
        <row r="326">
          <cell r="D326" t="str">
            <v>Bスギ原野へ</v>
          </cell>
          <cell r="E326">
            <v>845880</v>
          </cell>
        </row>
        <row r="327">
          <cell r="D327" t="str">
            <v>Bスギ原野と</v>
          </cell>
          <cell r="E327">
            <v>967470</v>
          </cell>
        </row>
        <row r="328">
          <cell r="D328" t="str">
            <v>Bスギ水田Ａほ</v>
          </cell>
          <cell r="E328">
            <v>933330</v>
          </cell>
        </row>
        <row r="329">
          <cell r="D329" t="str">
            <v>Bスギ水田Ａへ</v>
          </cell>
          <cell r="E329">
            <v>1096160</v>
          </cell>
        </row>
        <row r="330">
          <cell r="D330" t="str">
            <v>Bスギ水田Ａと</v>
          </cell>
          <cell r="E330">
            <v>1259000</v>
          </cell>
        </row>
        <row r="331">
          <cell r="D331" t="str">
            <v>Bスギ水田Ｂほ</v>
          </cell>
          <cell r="E331">
            <v>1043390</v>
          </cell>
        </row>
        <row r="332">
          <cell r="D332" t="str">
            <v>Bスギ水田Ｂへ</v>
          </cell>
          <cell r="E332">
            <v>1206220</v>
          </cell>
        </row>
        <row r="333">
          <cell r="D333" t="str">
            <v>Bスギ水田Ｂと</v>
          </cell>
          <cell r="E333">
            <v>1369060</v>
          </cell>
        </row>
        <row r="334">
          <cell r="D334" t="str">
            <v>Bスギ樹下植栽は</v>
          </cell>
          <cell r="E334">
            <v>565090</v>
          </cell>
        </row>
        <row r="335">
          <cell r="D335" t="str">
            <v>Bスギ樹下植栽ほ</v>
          </cell>
          <cell r="E335">
            <v>808270</v>
          </cell>
        </row>
        <row r="336">
          <cell r="D336" t="str">
            <v>Bスギ樹下植栽へ</v>
          </cell>
          <cell r="E336">
            <v>929860</v>
          </cell>
        </row>
        <row r="337">
          <cell r="D337" t="str">
            <v>Bスギ樹下植栽と</v>
          </cell>
          <cell r="E337">
            <v>1051450</v>
          </cell>
        </row>
        <row r="338">
          <cell r="D338" t="str">
            <v>Bその他針再造林ほ</v>
          </cell>
          <cell r="E338">
            <v>808270</v>
          </cell>
        </row>
        <row r="339">
          <cell r="D339" t="str">
            <v>Bその他針再造林へ</v>
          </cell>
          <cell r="E339">
            <v>929860</v>
          </cell>
        </row>
        <row r="340">
          <cell r="D340" t="str">
            <v>Bその他針再造林と</v>
          </cell>
          <cell r="E340">
            <v>1051450</v>
          </cell>
        </row>
        <row r="341">
          <cell r="D341" t="str">
            <v>Bその他針被害跡地ほ</v>
          </cell>
          <cell r="E341">
            <v>486350</v>
          </cell>
        </row>
        <row r="342">
          <cell r="D342" t="str">
            <v>Bその他針被害跡地へ</v>
          </cell>
          <cell r="E342">
            <v>607940</v>
          </cell>
        </row>
        <row r="343">
          <cell r="D343" t="str">
            <v>Bその他針被害跡地と</v>
          </cell>
          <cell r="E343">
            <v>729530</v>
          </cell>
        </row>
        <row r="344">
          <cell r="D344" t="str">
            <v>Bその他針拡大造林ほ</v>
          </cell>
          <cell r="E344">
            <v>850260</v>
          </cell>
        </row>
        <row r="345">
          <cell r="D345" t="str">
            <v>Bその他針拡大造林へ</v>
          </cell>
          <cell r="E345">
            <v>971850</v>
          </cell>
        </row>
        <row r="346">
          <cell r="D346" t="str">
            <v>Bその他針拡大造林と</v>
          </cell>
          <cell r="E346">
            <v>1093440</v>
          </cell>
        </row>
        <row r="347">
          <cell r="D347" t="str">
            <v>Bその他針原野ほ</v>
          </cell>
          <cell r="E347">
            <v>724290</v>
          </cell>
        </row>
        <row r="348">
          <cell r="D348" t="str">
            <v>Bその他針原野へ</v>
          </cell>
          <cell r="E348">
            <v>845880</v>
          </cell>
        </row>
        <row r="349">
          <cell r="D349" t="str">
            <v>Bその他針原野と</v>
          </cell>
          <cell r="E349">
            <v>967470</v>
          </cell>
        </row>
        <row r="350">
          <cell r="D350" t="str">
            <v>Bその他針水田Ａほ</v>
          </cell>
          <cell r="E350">
            <v>933330</v>
          </cell>
        </row>
        <row r="351">
          <cell r="D351" t="str">
            <v>Bその他針水田Ａへ</v>
          </cell>
          <cell r="E351">
            <v>1096160</v>
          </cell>
        </row>
        <row r="352">
          <cell r="D352" t="str">
            <v>Bその他針水田Ａと</v>
          </cell>
          <cell r="E352">
            <v>1259000</v>
          </cell>
        </row>
        <row r="353">
          <cell r="D353" t="str">
            <v>Bその他針水田Ｂほ</v>
          </cell>
          <cell r="E353">
            <v>1043390</v>
          </cell>
        </row>
        <row r="354">
          <cell r="D354" t="str">
            <v>Bその他針水田Ｂへ</v>
          </cell>
          <cell r="E354">
            <v>1206220</v>
          </cell>
        </row>
        <row r="355">
          <cell r="D355" t="str">
            <v>Bその他針水田Ｂと</v>
          </cell>
          <cell r="E355">
            <v>1369060</v>
          </cell>
        </row>
        <row r="356">
          <cell r="D356" t="str">
            <v>Bその他針樹下植栽は</v>
          </cell>
          <cell r="E356">
            <v>565090</v>
          </cell>
        </row>
        <row r="357">
          <cell r="D357" t="str">
            <v>Bその他針樹下植栽ほ</v>
          </cell>
          <cell r="E357">
            <v>808270</v>
          </cell>
        </row>
        <row r="358">
          <cell r="D358" t="str">
            <v>Bその他針樹下植栽へ</v>
          </cell>
          <cell r="E358">
            <v>929860</v>
          </cell>
        </row>
        <row r="359">
          <cell r="D359" t="str">
            <v>Bその他針樹下植栽と</v>
          </cell>
          <cell r="E359">
            <v>1051450</v>
          </cell>
        </row>
        <row r="360">
          <cell r="D360" t="str">
            <v>Bマツ再造林ほ</v>
          </cell>
          <cell r="E360">
            <v>688620</v>
          </cell>
        </row>
        <row r="361">
          <cell r="D361" t="str">
            <v>Bマツ再造林へ</v>
          </cell>
          <cell r="E361">
            <v>780300</v>
          </cell>
        </row>
        <row r="362">
          <cell r="D362" t="str">
            <v>Bマツ再造林と</v>
          </cell>
          <cell r="E362">
            <v>871980</v>
          </cell>
        </row>
        <row r="363">
          <cell r="D363" t="str">
            <v>Bマツ被害跡地ほ</v>
          </cell>
          <cell r="E363">
            <v>366700</v>
          </cell>
        </row>
        <row r="364">
          <cell r="D364" t="str">
            <v>Bマツ被害跡地へ</v>
          </cell>
          <cell r="E364">
            <v>458380</v>
          </cell>
        </row>
        <row r="365">
          <cell r="D365" t="str">
            <v>Bマツ被害跡地と</v>
          </cell>
          <cell r="E365">
            <v>550060</v>
          </cell>
        </row>
        <row r="366">
          <cell r="D366" t="str">
            <v>Bマツ拡大造林ほ</v>
          </cell>
          <cell r="E366">
            <v>730610</v>
          </cell>
        </row>
        <row r="367">
          <cell r="D367" t="str">
            <v>Bマツ拡大造林へ</v>
          </cell>
          <cell r="E367">
            <v>822290</v>
          </cell>
        </row>
        <row r="368">
          <cell r="D368" t="str">
            <v>Bマツ拡大造林と</v>
          </cell>
          <cell r="E368">
            <v>913970</v>
          </cell>
        </row>
        <row r="369">
          <cell r="D369" t="str">
            <v>Bマツ原野ほ</v>
          </cell>
          <cell r="E369">
            <v>604640</v>
          </cell>
        </row>
        <row r="370">
          <cell r="D370" t="str">
            <v>Bマツ原野へ</v>
          </cell>
          <cell r="E370">
            <v>696320</v>
          </cell>
        </row>
        <row r="371">
          <cell r="D371" t="str">
            <v>Bマツ原野と</v>
          </cell>
          <cell r="E371">
            <v>788000</v>
          </cell>
        </row>
        <row r="372">
          <cell r="D372" t="str">
            <v>Bマツ水田Ａほ</v>
          </cell>
          <cell r="E372">
            <v>813680</v>
          </cell>
        </row>
        <row r="373">
          <cell r="D373" t="str">
            <v>Bマツ水田Ａへ</v>
          </cell>
          <cell r="E373">
            <v>946600</v>
          </cell>
        </row>
        <row r="374">
          <cell r="D374" t="str">
            <v>Bマツ水田Ａと</v>
          </cell>
          <cell r="E374">
            <v>1079530</v>
          </cell>
        </row>
        <row r="375">
          <cell r="D375" t="str">
            <v>Bマツ水田Ｂほ</v>
          </cell>
          <cell r="E375">
            <v>923750</v>
          </cell>
        </row>
        <row r="376">
          <cell r="D376" t="str">
            <v>Bマツ水田Ｂへ</v>
          </cell>
          <cell r="E376">
            <v>1056660</v>
          </cell>
        </row>
        <row r="377">
          <cell r="D377" t="str">
            <v>Bマツ水田Ｂと</v>
          </cell>
          <cell r="E377">
            <v>1189590</v>
          </cell>
        </row>
        <row r="378">
          <cell r="D378" t="str">
            <v>Bマツ樹下植栽は</v>
          </cell>
          <cell r="E378">
            <v>505270</v>
          </cell>
        </row>
        <row r="379">
          <cell r="D379" t="str">
            <v>Bマツ樹下植栽ほ</v>
          </cell>
          <cell r="E379">
            <v>688620</v>
          </cell>
        </row>
        <row r="380">
          <cell r="D380" t="str">
            <v>Bマツ樹下植栽へ</v>
          </cell>
          <cell r="E380">
            <v>780300</v>
          </cell>
        </row>
        <row r="381">
          <cell r="D381" t="str">
            <v>Bマツ樹下植栽と</v>
          </cell>
          <cell r="E381">
            <v>871980</v>
          </cell>
        </row>
        <row r="382">
          <cell r="D382" t="str">
            <v>Bヒバ再造林ほ</v>
          </cell>
          <cell r="E382">
            <v>975330</v>
          </cell>
        </row>
        <row r="383">
          <cell r="D383" t="str">
            <v>Bヒバ再造林へ</v>
          </cell>
          <cell r="E383">
            <v>1138680</v>
          </cell>
        </row>
        <row r="384">
          <cell r="D384" t="str">
            <v>Bヒバ再造林と</v>
          </cell>
          <cell r="E384">
            <v>1302030</v>
          </cell>
        </row>
        <row r="385">
          <cell r="D385" t="str">
            <v>Bヒバ被害跡地ほ</v>
          </cell>
          <cell r="E385">
            <v>653410</v>
          </cell>
        </row>
        <row r="386">
          <cell r="D386" t="str">
            <v>Bヒバ被害跡地へ</v>
          </cell>
          <cell r="E386">
            <v>816760</v>
          </cell>
        </row>
        <row r="387">
          <cell r="D387" t="str">
            <v>Bヒバ被害跡地と</v>
          </cell>
          <cell r="E387">
            <v>980110</v>
          </cell>
        </row>
        <row r="388">
          <cell r="D388" t="str">
            <v>Bヒバ拡大造林ほ</v>
          </cell>
          <cell r="E388">
            <v>1017310</v>
          </cell>
        </row>
        <row r="389">
          <cell r="D389" t="str">
            <v>Bヒバ拡大造林へ</v>
          </cell>
          <cell r="E389">
            <v>1180670</v>
          </cell>
        </row>
        <row r="390">
          <cell r="D390" t="str">
            <v>Bヒバ拡大造林と</v>
          </cell>
          <cell r="E390">
            <v>1344020</v>
          </cell>
        </row>
        <row r="391">
          <cell r="D391" t="str">
            <v>Bヒバ原野ほ</v>
          </cell>
          <cell r="E391">
            <v>891350</v>
          </cell>
        </row>
        <row r="392">
          <cell r="D392" t="str">
            <v>Bヒバ原野へ</v>
          </cell>
          <cell r="E392">
            <v>1054700</v>
          </cell>
        </row>
        <row r="393">
          <cell r="D393" t="str">
            <v>Bヒバ原野と</v>
          </cell>
          <cell r="E393">
            <v>1218050</v>
          </cell>
        </row>
        <row r="394">
          <cell r="D394" t="str">
            <v>Bヒバ水田Ａほ</v>
          </cell>
          <cell r="E394">
            <v>1100390</v>
          </cell>
        </row>
        <row r="395">
          <cell r="D395" t="str">
            <v>Bヒバ水田Ａへ</v>
          </cell>
          <cell r="E395">
            <v>1304970</v>
          </cell>
        </row>
        <row r="396">
          <cell r="D396" t="str">
            <v>Bヒバ水田Ａと</v>
          </cell>
          <cell r="E396">
            <v>1509580</v>
          </cell>
        </row>
        <row r="397">
          <cell r="D397" t="str">
            <v>Bヒバ水田Ｂほ</v>
          </cell>
          <cell r="E397">
            <v>1210450</v>
          </cell>
        </row>
        <row r="398">
          <cell r="D398" t="str">
            <v>Bヒバ水田Ｂへ</v>
          </cell>
          <cell r="E398">
            <v>1415030</v>
          </cell>
        </row>
        <row r="399">
          <cell r="D399" t="str">
            <v>Bヒバ水田Ｂと</v>
          </cell>
          <cell r="E399">
            <v>1619640</v>
          </cell>
        </row>
        <row r="400">
          <cell r="D400" t="str">
            <v>Bヒバ樹下植栽は</v>
          </cell>
          <cell r="E400">
            <v>648620</v>
          </cell>
        </row>
        <row r="401">
          <cell r="D401" t="str">
            <v>Bヒバ樹下植栽ほ</v>
          </cell>
          <cell r="E401">
            <v>975330</v>
          </cell>
        </row>
        <row r="402">
          <cell r="D402" t="str">
            <v>Bヒバ樹下植栽へ</v>
          </cell>
          <cell r="E402">
            <v>1138680</v>
          </cell>
        </row>
        <row r="403">
          <cell r="D403" t="str">
            <v>Bヒバ樹下植栽と</v>
          </cell>
          <cell r="E403">
            <v>1302030</v>
          </cell>
        </row>
        <row r="404">
          <cell r="D404" t="str">
            <v>Bヒノキ再造林ほ</v>
          </cell>
          <cell r="E404">
            <v>839880</v>
          </cell>
        </row>
        <row r="405">
          <cell r="D405" t="str">
            <v>Bヒノキ再造林へ</v>
          </cell>
          <cell r="E405">
            <v>969370</v>
          </cell>
        </row>
        <row r="406">
          <cell r="D406" t="str">
            <v>Bヒノキ再造林と</v>
          </cell>
          <cell r="E406">
            <v>1098860</v>
          </cell>
        </row>
        <row r="407">
          <cell r="D407" t="str">
            <v>Bヒノキ被害跡地ほ</v>
          </cell>
          <cell r="E407">
            <v>517960</v>
          </cell>
        </row>
        <row r="408">
          <cell r="D408" t="str">
            <v>Bヒノキ被害跡地へ</v>
          </cell>
          <cell r="E408">
            <v>647450</v>
          </cell>
        </row>
        <row r="409">
          <cell r="D409" t="str">
            <v>Bヒノキ被害跡地と</v>
          </cell>
          <cell r="E409">
            <v>776940</v>
          </cell>
        </row>
        <row r="410">
          <cell r="D410" t="str">
            <v>Bヒノキ拡大造林ほ</v>
          </cell>
          <cell r="E410">
            <v>881860</v>
          </cell>
        </row>
        <row r="411">
          <cell r="D411" t="str">
            <v>Bヒノキ拡大造林へ</v>
          </cell>
          <cell r="E411">
            <v>1011360</v>
          </cell>
        </row>
        <row r="412">
          <cell r="D412" t="str">
            <v>Bヒノキ拡大造林と</v>
          </cell>
          <cell r="E412">
            <v>1140850</v>
          </cell>
        </row>
        <row r="413">
          <cell r="D413" t="str">
            <v>Bヒノキ原野ほ</v>
          </cell>
          <cell r="E413">
            <v>755900</v>
          </cell>
        </row>
        <row r="414">
          <cell r="D414" t="str">
            <v>Bヒノキ原野へ</v>
          </cell>
          <cell r="E414">
            <v>885390</v>
          </cell>
        </row>
        <row r="415">
          <cell r="D415" t="str">
            <v>Bヒノキ原野と</v>
          </cell>
          <cell r="E415">
            <v>1014880</v>
          </cell>
        </row>
        <row r="416">
          <cell r="D416" t="str">
            <v>Bヒノキ水田Ａほ</v>
          </cell>
          <cell r="E416">
            <v>964940</v>
          </cell>
        </row>
        <row r="417">
          <cell r="D417" t="str">
            <v>Bヒノキ水田Ａへ</v>
          </cell>
          <cell r="E417">
            <v>1135660</v>
          </cell>
        </row>
        <row r="418">
          <cell r="D418" t="str">
            <v>Bヒノキ水田Ａと</v>
          </cell>
          <cell r="E418">
            <v>1306400</v>
          </cell>
        </row>
        <row r="419">
          <cell r="D419" t="str">
            <v>Bヒノキ水田Ｂほ</v>
          </cell>
          <cell r="E419">
            <v>1075000</v>
          </cell>
        </row>
        <row r="420">
          <cell r="D420" t="str">
            <v>Bヒノキ水田Ｂへ</v>
          </cell>
          <cell r="E420">
            <v>1245720</v>
          </cell>
        </row>
        <row r="421">
          <cell r="D421" t="str">
            <v>Bヒノキ水田Ｂと</v>
          </cell>
          <cell r="E421">
            <v>1416460</v>
          </cell>
        </row>
        <row r="422">
          <cell r="D422" t="str">
            <v>Bヒノキ樹下植栽は</v>
          </cell>
          <cell r="E422">
            <v>580890</v>
          </cell>
        </row>
        <row r="423">
          <cell r="D423" t="str">
            <v>Bヒノキ樹下植栽ほ</v>
          </cell>
          <cell r="E423">
            <v>839880</v>
          </cell>
        </row>
        <row r="424">
          <cell r="D424" t="str">
            <v>Bヒノキ樹下植栽へ</v>
          </cell>
          <cell r="E424">
            <v>969370</v>
          </cell>
        </row>
        <row r="425">
          <cell r="D425" t="str">
            <v>Bヒノキ樹下植栽と</v>
          </cell>
          <cell r="E425">
            <v>1098860</v>
          </cell>
        </row>
        <row r="426">
          <cell r="D426" t="str">
            <v>Bケヤキ再造林ほ</v>
          </cell>
          <cell r="E426">
            <v>760860</v>
          </cell>
        </row>
        <row r="427">
          <cell r="D427" t="str">
            <v>Bケヤキ再造林へ</v>
          </cell>
          <cell r="E427">
            <v>870600</v>
          </cell>
        </row>
        <row r="428">
          <cell r="D428" t="str">
            <v>Bケヤキ再造林と</v>
          </cell>
          <cell r="E428">
            <v>980340</v>
          </cell>
        </row>
        <row r="429">
          <cell r="D429" t="str">
            <v>Bケヤキ被害跡地ほ</v>
          </cell>
          <cell r="E429">
            <v>438940</v>
          </cell>
        </row>
        <row r="430">
          <cell r="D430" t="str">
            <v>Bケヤキ被害跡地へ</v>
          </cell>
          <cell r="E430">
            <v>548680</v>
          </cell>
        </row>
        <row r="431">
          <cell r="D431" t="str">
            <v>Bケヤキ被害跡地と</v>
          </cell>
          <cell r="E431">
            <v>658420</v>
          </cell>
        </row>
        <row r="432">
          <cell r="D432" t="str">
            <v>Bケヤキ拡大造林ほ</v>
          </cell>
          <cell r="E432">
            <v>802850</v>
          </cell>
        </row>
        <row r="433">
          <cell r="D433" t="str">
            <v>Bケヤキ拡大造林へ</v>
          </cell>
          <cell r="E433">
            <v>912590</v>
          </cell>
        </row>
        <row r="434">
          <cell r="D434" t="str">
            <v>Bケヤキ拡大造林と</v>
          </cell>
          <cell r="E434">
            <v>1022330</v>
          </cell>
        </row>
        <row r="435">
          <cell r="D435" t="str">
            <v>Bケヤキ原野ほ</v>
          </cell>
          <cell r="E435">
            <v>676880</v>
          </cell>
        </row>
        <row r="436">
          <cell r="D436" t="str">
            <v>Bケヤキ原野へ</v>
          </cell>
          <cell r="E436">
            <v>786620</v>
          </cell>
        </row>
        <row r="437">
          <cell r="D437" t="str">
            <v>Bケヤキ原野と</v>
          </cell>
          <cell r="E437">
            <v>896360</v>
          </cell>
        </row>
        <row r="438">
          <cell r="D438" t="str">
            <v>Bケヤキ水田Ａほ</v>
          </cell>
          <cell r="E438">
            <v>885920</v>
          </cell>
        </row>
        <row r="439">
          <cell r="D439" t="str">
            <v>Bケヤキ水田Ａへ</v>
          </cell>
          <cell r="E439">
            <v>1036900</v>
          </cell>
        </row>
        <row r="440">
          <cell r="D440" t="str">
            <v>Bケヤキ水田Ａと</v>
          </cell>
          <cell r="E440">
            <v>1187890</v>
          </cell>
        </row>
        <row r="441">
          <cell r="D441" t="str">
            <v>Bケヤキ水田Ｂほ</v>
          </cell>
          <cell r="E441">
            <v>995990</v>
          </cell>
        </row>
        <row r="442">
          <cell r="D442" t="str">
            <v>Bケヤキ水田Ｂへ</v>
          </cell>
          <cell r="E442">
            <v>1146960</v>
          </cell>
        </row>
        <row r="443">
          <cell r="D443" t="str">
            <v>Bケヤキ水田Ｂと</v>
          </cell>
          <cell r="E443">
            <v>1297950</v>
          </cell>
        </row>
        <row r="444">
          <cell r="D444" t="str">
            <v>Bケヤキ樹下植栽は</v>
          </cell>
          <cell r="E444">
            <v>541390</v>
          </cell>
        </row>
        <row r="445">
          <cell r="D445" t="str">
            <v>Bケヤキ樹下植栽ほ</v>
          </cell>
          <cell r="E445">
            <v>760860</v>
          </cell>
        </row>
        <row r="446">
          <cell r="D446" t="str">
            <v>Bケヤキ樹下植栽へ</v>
          </cell>
          <cell r="E446">
            <v>870600</v>
          </cell>
        </row>
        <row r="447">
          <cell r="D447" t="str">
            <v>Bケヤキ樹下植栽と</v>
          </cell>
          <cell r="E447">
            <v>980340</v>
          </cell>
        </row>
        <row r="448">
          <cell r="D448" t="str">
            <v>Bブナ再造林ほ</v>
          </cell>
          <cell r="E448">
            <v>1047570</v>
          </cell>
        </row>
        <row r="449">
          <cell r="D449" t="str">
            <v>Bブナ再造林へ</v>
          </cell>
          <cell r="E449">
            <v>1228980</v>
          </cell>
        </row>
        <row r="450">
          <cell r="D450" t="str">
            <v>Bブナ再造林と</v>
          </cell>
          <cell r="E450">
            <v>1410390</v>
          </cell>
        </row>
        <row r="451">
          <cell r="D451" t="str">
            <v>Bブナ被害跡地ほ</v>
          </cell>
          <cell r="E451">
            <v>725650</v>
          </cell>
        </row>
        <row r="452">
          <cell r="D452" t="str">
            <v>Bブナ被害跡地へ</v>
          </cell>
          <cell r="E452">
            <v>907060</v>
          </cell>
        </row>
        <row r="453">
          <cell r="D453" t="str">
            <v>Bブナ被害跡地と</v>
          </cell>
          <cell r="E453">
            <v>1088470</v>
          </cell>
        </row>
        <row r="454">
          <cell r="D454" t="str">
            <v>Bブナ拡大造林ほ</v>
          </cell>
          <cell r="E454">
            <v>1089550</v>
          </cell>
        </row>
        <row r="455">
          <cell r="D455" t="str">
            <v>Bブナ拡大造林へ</v>
          </cell>
          <cell r="E455">
            <v>1270970</v>
          </cell>
        </row>
        <row r="456">
          <cell r="D456" t="str">
            <v>Bブナ拡大造林と</v>
          </cell>
          <cell r="E456">
            <v>1452380</v>
          </cell>
        </row>
        <row r="457">
          <cell r="D457" t="str">
            <v>Bブナ原野ほ</v>
          </cell>
          <cell r="E457">
            <v>963590</v>
          </cell>
        </row>
        <row r="458">
          <cell r="D458" t="str">
            <v>Bブナ原野へ</v>
          </cell>
          <cell r="E458">
            <v>1145000</v>
          </cell>
        </row>
        <row r="459">
          <cell r="D459" t="str">
            <v>Bブナ原野と</v>
          </cell>
          <cell r="E459">
            <v>1326410</v>
          </cell>
        </row>
        <row r="460">
          <cell r="D460" t="str">
            <v>Bブナ水田Ａほ</v>
          </cell>
          <cell r="E460">
            <v>1172630</v>
          </cell>
        </row>
        <row r="461">
          <cell r="D461" t="str">
            <v>Bブナ水田Ａへ</v>
          </cell>
          <cell r="E461">
            <v>1395270</v>
          </cell>
        </row>
        <row r="462">
          <cell r="D462" t="str">
            <v>Bブナ水田Ａと</v>
          </cell>
          <cell r="E462">
            <v>1617940</v>
          </cell>
        </row>
        <row r="463">
          <cell r="D463" t="str">
            <v>Bブナ水田Ｂほ</v>
          </cell>
          <cell r="E463">
            <v>1282690</v>
          </cell>
        </row>
        <row r="464">
          <cell r="D464" t="str">
            <v>Bブナ水田Ｂへ</v>
          </cell>
          <cell r="E464">
            <v>1505330</v>
          </cell>
        </row>
        <row r="465">
          <cell r="D465" t="str">
            <v>Bブナ水田Ｂと</v>
          </cell>
          <cell r="E465">
            <v>1728000</v>
          </cell>
        </row>
        <row r="466">
          <cell r="D466" t="str">
            <v>Bブナ樹下植栽は</v>
          </cell>
          <cell r="E466">
            <v>684740</v>
          </cell>
        </row>
        <row r="467">
          <cell r="D467" t="str">
            <v>Bブナ樹下植栽ほ</v>
          </cell>
          <cell r="E467">
            <v>1047570</v>
          </cell>
        </row>
        <row r="468">
          <cell r="D468" t="str">
            <v>Bブナ樹下植栽へ</v>
          </cell>
          <cell r="E468">
            <v>1228980</v>
          </cell>
        </row>
        <row r="469">
          <cell r="D469" t="str">
            <v>Bブナ樹下植栽と</v>
          </cell>
          <cell r="E469">
            <v>1410390</v>
          </cell>
        </row>
        <row r="470">
          <cell r="D470" t="str">
            <v>Bその他広再造林ほ</v>
          </cell>
          <cell r="E470">
            <v>760860</v>
          </cell>
        </row>
        <row r="471">
          <cell r="D471" t="str">
            <v>Bその他広再造林へ</v>
          </cell>
          <cell r="E471">
            <v>870600</v>
          </cell>
        </row>
        <row r="472">
          <cell r="D472" t="str">
            <v>Bその他広再造林と</v>
          </cell>
          <cell r="E472">
            <v>980340</v>
          </cell>
        </row>
        <row r="473">
          <cell r="D473" t="str">
            <v>Bその他広被害跡地ほ</v>
          </cell>
          <cell r="E473">
            <v>438940</v>
          </cell>
        </row>
        <row r="474">
          <cell r="D474" t="str">
            <v>Bその他広被害跡地へ</v>
          </cell>
          <cell r="E474">
            <v>548680</v>
          </cell>
        </row>
        <row r="475">
          <cell r="D475" t="str">
            <v>Bその他広被害跡地と</v>
          </cell>
          <cell r="E475">
            <v>658420</v>
          </cell>
        </row>
        <row r="476">
          <cell r="D476" t="str">
            <v>Bその他広拡大造林ほ</v>
          </cell>
          <cell r="E476">
            <v>802850</v>
          </cell>
        </row>
        <row r="477">
          <cell r="D477" t="str">
            <v>Bその他広拡大造林へ</v>
          </cell>
          <cell r="E477">
            <v>912590</v>
          </cell>
        </row>
        <row r="478">
          <cell r="D478" t="str">
            <v>Bその他広拡大造林と</v>
          </cell>
          <cell r="E478">
            <v>1022330</v>
          </cell>
        </row>
        <row r="479">
          <cell r="D479" t="str">
            <v>Bその他広原野ほ</v>
          </cell>
          <cell r="E479">
            <v>676880</v>
          </cell>
        </row>
        <row r="480">
          <cell r="D480" t="str">
            <v>Bその他広原野へ</v>
          </cell>
          <cell r="E480">
            <v>786620</v>
          </cell>
        </row>
        <row r="481">
          <cell r="D481" t="str">
            <v>Bその他広原野と</v>
          </cell>
          <cell r="E481">
            <v>896360</v>
          </cell>
        </row>
        <row r="482">
          <cell r="D482" t="str">
            <v>Bその他広水田Ａほ</v>
          </cell>
          <cell r="E482">
            <v>885920</v>
          </cell>
        </row>
        <row r="483">
          <cell r="D483" t="str">
            <v>Bその他広水田Ａへ</v>
          </cell>
          <cell r="E483">
            <v>1036900</v>
          </cell>
        </row>
        <row r="484">
          <cell r="D484" t="str">
            <v>Bその他広水田Ａと</v>
          </cell>
          <cell r="E484">
            <v>1187890</v>
          </cell>
        </row>
        <row r="485">
          <cell r="D485" t="str">
            <v>Bその他広水田Ｂほ</v>
          </cell>
          <cell r="E485">
            <v>995990</v>
          </cell>
        </row>
        <row r="486">
          <cell r="D486" t="str">
            <v>Bその他広水田Ｂへ</v>
          </cell>
          <cell r="E486">
            <v>1146960</v>
          </cell>
        </row>
        <row r="487">
          <cell r="D487" t="str">
            <v>Bその他広水田Ｂと</v>
          </cell>
          <cell r="E487">
            <v>1297950</v>
          </cell>
        </row>
        <row r="488">
          <cell r="D488" t="str">
            <v>Bその他広樹下植栽は</v>
          </cell>
          <cell r="E488">
            <v>541390</v>
          </cell>
        </row>
        <row r="489">
          <cell r="D489" t="str">
            <v>Bその他広樹下植栽ほ</v>
          </cell>
          <cell r="E489">
            <v>760860</v>
          </cell>
        </row>
        <row r="490">
          <cell r="D490" t="str">
            <v>Bその他広樹下植栽へ</v>
          </cell>
          <cell r="E490">
            <v>870600</v>
          </cell>
        </row>
        <row r="491">
          <cell r="D491" t="str">
            <v>Bその他広樹下植栽と</v>
          </cell>
          <cell r="E491">
            <v>980340</v>
          </cell>
        </row>
        <row r="492">
          <cell r="D492" t="str">
            <v>B特地</v>
          </cell>
          <cell r="E492">
            <v>334160</v>
          </cell>
        </row>
        <row r="493">
          <cell r="D493" t="str">
            <v>B改良</v>
          </cell>
          <cell r="E493">
            <v>168060</v>
          </cell>
        </row>
        <row r="494">
          <cell r="D494" t="str">
            <v>B改良（特殊）</v>
          </cell>
          <cell r="E494">
            <v>432130</v>
          </cell>
        </row>
        <row r="495">
          <cell r="D495" t="str">
            <v>B下刈り（県）</v>
          </cell>
          <cell r="E495">
            <v>112000</v>
          </cell>
        </row>
        <row r="496">
          <cell r="D496" t="str">
            <v>B雪起こしI（県）</v>
          </cell>
          <cell r="E496">
            <v>210000</v>
          </cell>
        </row>
        <row r="497">
          <cell r="D497" t="str">
            <v>B雪起こしⅡ（県）</v>
          </cell>
          <cell r="E497">
            <v>205000</v>
          </cell>
        </row>
        <row r="498">
          <cell r="D498" t="str">
            <v>B枝打ち（県）</v>
          </cell>
          <cell r="E498">
            <v>154000</v>
          </cell>
        </row>
        <row r="499">
          <cell r="D499" t="str">
            <v>B除間伐（県）</v>
          </cell>
          <cell r="E499">
            <v>153000</v>
          </cell>
        </row>
        <row r="500">
          <cell r="D500" t="str">
            <v>B集材間伐（県）</v>
          </cell>
          <cell r="E500">
            <v>204000</v>
          </cell>
        </row>
        <row r="501">
          <cell r="D501" t="str">
            <v>B作業道25以下</v>
          </cell>
          <cell r="E501">
            <v>2140</v>
          </cell>
        </row>
        <row r="502">
          <cell r="D502" t="str">
            <v>B作業道25超</v>
          </cell>
          <cell r="E502">
            <v>3000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xlsx)労務単価"/>
      <sheetName val=".xlsx)歩掛り"/>
      <sheetName val="利用Ａ単価"/>
      <sheetName val="利用Ａ単価 (仮定)"/>
      <sheetName val="利用Ｂ単価"/>
      <sheetName val="利用Ｂ単価 (仮定)"/>
      <sheetName val="利用C単価"/>
      <sheetName val="利用C単価 (仮定)"/>
      <sheetName val="利用Ｄ50単価"/>
      <sheetName val="利用Ｄ50単価 (仮定)"/>
      <sheetName val="利用Ｄ75単価"/>
      <sheetName val="利用Ｄ75単価 (仮定)"/>
      <sheetName val="利用Ｄ100単価"/>
      <sheetName val="利用Ｄ100単価 (仮定)"/>
      <sheetName val="H22 率"/>
      <sheetName val="標準単価表（人工造林）"/>
      <sheetName val="除間伐単価表"/>
      <sheetName val="利用Ｄ"/>
      <sheetName val="単価表（その他保育）"/>
      <sheetName val="単価表（県単）"/>
      <sheetName val="資材・労務単価"/>
      <sheetName val="2地拵"/>
      <sheetName val="3水田・特地・植栽"/>
      <sheetName val="4階段"/>
      <sheetName val="5-26内訳表（人工造林）"/>
      <sheetName val="27-29除間伐内訳"/>
      <sheetName val="33　利用ABCD算出基準"/>
      <sheetName val="34-35　利用ＡＢＣＤ（車両）総括"/>
      <sheetName val="36-37　利用ＡＢＣＤ（架線）総括"/>
      <sheetName val="38　内訳（下刈・雪起し・枝打ち）"/>
      <sheetName val="39　w=1.5-2.0砂利なし"/>
      <sheetName val="40　w=2.1-3.0敷砂利なし"/>
      <sheetName val="41　w=3.0 傾斜20°（敷砂利幅2.0m）"/>
      <sheetName val="42　w=3.0 傾斜20°（敷砂利幅2.5m）"/>
      <sheetName val="44　内訳（県単）"/>
      <sheetName val="45　内訳（県単・利用）"/>
      <sheetName val="46　参考資料"/>
      <sheetName val="47　W=1.8"/>
      <sheetName val="48　W=3.0"/>
      <sheetName val="敷砂利単価"/>
      <sheetName val="機械運搬　簡易作業路"/>
    </sheetNames>
    <sheetDataSet>
      <sheetData sheetId="0" refreshError="1"/>
      <sheetData sheetId="1">
        <row r="22">
          <cell r="C22">
            <v>1</v>
          </cell>
          <cell r="D22">
            <v>2</v>
          </cell>
          <cell r="E22">
            <v>3</v>
          </cell>
          <cell r="F22">
            <v>4</v>
          </cell>
          <cell r="G22">
            <v>5</v>
          </cell>
        </row>
        <row r="23">
          <cell r="C23" t="str">
            <v>22cm未満</v>
          </cell>
          <cell r="F23" t="str">
            <v>22cm以上</v>
          </cell>
        </row>
        <row r="24">
          <cell r="C24">
            <v>0.43</v>
          </cell>
          <cell r="D24">
            <v>0.43</v>
          </cell>
          <cell r="E24">
            <v>0.43</v>
          </cell>
          <cell r="F24">
            <v>0.37</v>
          </cell>
          <cell r="G24">
            <v>0.37</v>
          </cell>
        </row>
        <row r="25">
          <cell r="C25">
            <v>0.85</v>
          </cell>
          <cell r="D25">
            <v>0.85</v>
          </cell>
          <cell r="E25">
            <v>0.85</v>
          </cell>
          <cell r="F25">
            <v>0.75</v>
          </cell>
          <cell r="G25">
            <v>0.75</v>
          </cell>
        </row>
        <row r="28">
          <cell r="C28">
            <v>1</v>
          </cell>
          <cell r="D28">
            <v>2</v>
          </cell>
          <cell r="E28">
            <v>3</v>
          </cell>
          <cell r="F28">
            <v>4</v>
          </cell>
          <cell r="G28">
            <v>5</v>
          </cell>
        </row>
        <row r="29">
          <cell r="C29" t="str">
            <v>22cm未満</v>
          </cell>
          <cell r="F29" t="str">
            <v>22cm以上</v>
          </cell>
        </row>
        <row r="30">
          <cell r="C30">
            <v>0.46</v>
          </cell>
          <cell r="D30">
            <v>0.46</v>
          </cell>
          <cell r="E30">
            <v>0.46</v>
          </cell>
          <cell r="F30">
            <v>0.36</v>
          </cell>
          <cell r="G30">
            <v>0.36</v>
          </cell>
        </row>
        <row r="31">
          <cell r="C31">
            <v>1.37</v>
          </cell>
          <cell r="D31">
            <v>1.37</v>
          </cell>
          <cell r="E31">
            <v>1.37</v>
          </cell>
          <cell r="F31">
            <v>1.08</v>
          </cell>
          <cell r="G31">
            <v>1.08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D58F4-B3E1-4F80-9D00-88D8622F855A}">
  <sheetPr>
    <pageSetUpPr fitToPage="1"/>
  </sheetPr>
  <dimension ref="A1:L112"/>
  <sheetViews>
    <sheetView workbookViewId="0">
      <pane xSplit="1" ySplit="1" topLeftCell="B29" activePane="bottomRight" state="frozen"/>
      <selection pane="topRight" activeCell="B1" sqref="B1"/>
      <selection pane="bottomLeft" activeCell="A2" sqref="A2"/>
      <selection pane="bottomRight" activeCell="L87" sqref="L87:L88"/>
    </sheetView>
  </sheetViews>
  <sheetFormatPr defaultRowHeight="13.5"/>
  <cols>
    <col min="2" max="2" width="9.875" customWidth="1"/>
    <col min="3" max="3" width="11.75" customWidth="1"/>
    <col min="4" max="4" width="13" bestFit="1" customWidth="1"/>
    <col min="5" max="5" width="13.75" bestFit="1" customWidth="1"/>
    <col min="6" max="6" width="10.75" customWidth="1"/>
    <col min="7" max="7" width="10" customWidth="1"/>
    <col min="8" max="8" width="12.25" hidden="1" customWidth="1"/>
    <col min="9" max="9" width="12.25" customWidth="1"/>
    <col min="10" max="10" width="11.75" customWidth="1"/>
  </cols>
  <sheetData>
    <row r="1" spans="1:12" ht="27">
      <c r="A1" s="1" t="s">
        <v>0</v>
      </c>
      <c r="B1" s="1" t="s">
        <v>75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9</v>
      </c>
      <c r="H1" s="1" t="s">
        <v>5</v>
      </c>
      <c r="I1" s="1" t="s">
        <v>92</v>
      </c>
      <c r="J1" s="22" t="s">
        <v>6</v>
      </c>
      <c r="K1" s="1" t="s">
        <v>7</v>
      </c>
      <c r="L1" s="22" t="s">
        <v>99</v>
      </c>
    </row>
    <row r="2" spans="1:12" ht="18" customHeight="1">
      <c r="A2" s="24" t="s">
        <v>15</v>
      </c>
      <c r="B2" s="12" t="s">
        <v>16</v>
      </c>
      <c r="C2" s="8">
        <v>1581030</v>
      </c>
      <c r="D2" s="13" t="s">
        <v>19</v>
      </c>
      <c r="E2" s="25" t="s">
        <v>102</v>
      </c>
      <c r="F2" s="26">
        <v>5.65</v>
      </c>
      <c r="G2" s="27"/>
      <c r="H2" s="13" t="s">
        <v>8</v>
      </c>
      <c r="I2" s="14">
        <v>60</v>
      </c>
      <c r="J2" s="9" t="s">
        <v>17</v>
      </c>
      <c r="K2" s="71" t="s">
        <v>372</v>
      </c>
      <c r="L2" s="87" t="s">
        <v>98</v>
      </c>
    </row>
    <row r="3" spans="1:12" ht="18" customHeight="1">
      <c r="A3" s="24" t="s">
        <v>15</v>
      </c>
      <c r="B3" s="12" t="s">
        <v>16</v>
      </c>
      <c r="C3" s="8">
        <v>1581030</v>
      </c>
      <c r="D3" s="13" t="s">
        <v>19</v>
      </c>
      <c r="E3" s="25"/>
      <c r="F3" s="26"/>
      <c r="G3" s="27">
        <v>800</v>
      </c>
      <c r="H3" s="13" t="s">
        <v>29</v>
      </c>
      <c r="I3" s="16" t="s">
        <v>30</v>
      </c>
      <c r="J3" s="9" t="s">
        <v>31</v>
      </c>
      <c r="K3" s="72"/>
      <c r="L3" s="87"/>
    </row>
    <row r="4" spans="1:12" ht="18" customHeight="1">
      <c r="A4" s="24" t="s">
        <v>15</v>
      </c>
      <c r="B4" s="12" t="s">
        <v>23</v>
      </c>
      <c r="C4" s="8">
        <v>1584080</v>
      </c>
      <c r="D4" s="13" t="s">
        <v>103</v>
      </c>
      <c r="E4" s="25" t="s">
        <v>104</v>
      </c>
      <c r="F4" s="26">
        <v>3.27</v>
      </c>
      <c r="G4" s="27"/>
      <c r="H4" s="13" t="s">
        <v>20</v>
      </c>
      <c r="I4" s="15" t="s">
        <v>21</v>
      </c>
      <c r="J4" s="9" t="s">
        <v>22</v>
      </c>
      <c r="K4" s="82">
        <v>5</v>
      </c>
      <c r="L4" s="85"/>
    </row>
    <row r="5" spans="1:12" ht="18" customHeight="1">
      <c r="A5" s="24" t="s">
        <v>15</v>
      </c>
      <c r="B5" s="12" t="s">
        <v>23</v>
      </c>
      <c r="C5" s="8">
        <v>1584080</v>
      </c>
      <c r="D5" s="13" t="s">
        <v>103</v>
      </c>
      <c r="E5" s="25" t="s">
        <v>104</v>
      </c>
      <c r="F5" s="26">
        <v>3.27</v>
      </c>
      <c r="G5" s="27"/>
      <c r="H5" s="13" t="s">
        <v>12</v>
      </c>
      <c r="I5" s="16" t="s">
        <v>32</v>
      </c>
      <c r="J5" s="9" t="s">
        <v>54</v>
      </c>
      <c r="K5" s="83"/>
      <c r="L5" s="86"/>
    </row>
    <row r="6" spans="1:12" ht="18" customHeight="1">
      <c r="A6" s="24" t="s">
        <v>15</v>
      </c>
      <c r="B6" s="12" t="s">
        <v>23</v>
      </c>
      <c r="C6" s="8">
        <v>1585130</v>
      </c>
      <c r="D6" s="13" t="s">
        <v>105</v>
      </c>
      <c r="E6" s="25" t="s">
        <v>106</v>
      </c>
      <c r="F6" s="26">
        <v>2</v>
      </c>
      <c r="G6" s="27"/>
      <c r="H6" s="13" t="s">
        <v>8</v>
      </c>
      <c r="I6" s="14">
        <v>60</v>
      </c>
      <c r="J6" s="9" t="s">
        <v>17</v>
      </c>
      <c r="K6" s="76" t="s">
        <v>383</v>
      </c>
      <c r="L6" s="85" t="s">
        <v>98</v>
      </c>
    </row>
    <row r="7" spans="1:12" ht="18" customHeight="1">
      <c r="A7" s="24" t="s">
        <v>15</v>
      </c>
      <c r="B7" s="12" t="s">
        <v>23</v>
      </c>
      <c r="C7" s="8">
        <v>1585130</v>
      </c>
      <c r="D7" s="13" t="s">
        <v>105</v>
      </c>
      <c r="E7" s="25" t="s">
        <v>106</v>
      </c>
      <c r="F7" s="26">
        <v>1.8</v>
      </c>
      <c r="G7" s="27"/>
      <c r="H7" s="13"/>
      <c r="I7" s="14">
        <v>0</v>
      </c>
      <c r="J7" s="9" t="s">
        <v>28</v>
      </c>
      <c r="K7" s="77"/>
      <c r="L7" s="88"/>
    </row>
    <row r="8" spans="1:12" ht="18" customHeight="1">
      <c r="A8" s="24" t="s">
        <v>15</v>
      </c>
      <c r="B8" s="12" t="s">
        <v>23</v>
      </c>
      <c r="C8" s="8">
        <v>1585130</v>
      </c>
      <c r="D8" s="13" t="s">
        <v>105</v>
      </c>
      <c r="E8" s="25"/>
      <c r="F8" s="26"/>
      <c r="G8" s="27">
        <v>50</v>
      </c>
      <c r="H8" s="13" t="s">
        <v>29</v>
      </c>
      <c r="I8" s="16" t="s">
        <v>30</v>
      </c>
      <c r="J8" s="9" t="s">
        <v>31</v>
      </c>
      <c r="K8" s="77"/>
      <c r="L8" s="88"/>
    </row>
    <row r="9" spans="1:12" ht="18" customHeight="1">
      <c r="A9" s="24" t="s">
        <v>15</v>
      </c>
      <c r="B9" s="12" t="s">
        <v>23</v>
      </c>
      <c r="C9" s="8">
        <v>1585130</v>
      </c>
      <c r="D9" s="13" t="s">
        <v>105</v>
      </c>
      <c r="E9" s="25" t="s">
        <v>106</v>
      </c>
      <c r="F9" s="26">
        <v>5.2</v>
      </c>
      <c r="G9" s="27"/>
      <c r="H9" s="13"/>
      <c r="I9" s="15" t="s">
        <v>21</v>
      </c>
      <c r="J9" s="9" t="s">
        <v>28</v>
      </c>
      <c r="K9" s="78"/>
      <c r="L9" s="86"/>
    </row>
    <row r="10" spans="1:12" ht="18" customHeight="1">
      <c r="A10" s="24" t="s">
        <v>15</v>
      </c>
      <c r="B10" s="12" t="s">
        <v>23</v>
      </c>
      <c r="C10" s="8">
        <v>1585160</v>
      </c>
      <c r="D10" s="13" t="s">
        <v>108</v>
      </c>
      <c r="E10" s="25" t="s">
        <v>93</v>
      </c>
      <c r="F10" s="26">
        <v>7</v>
      </c>
      <c r="G10" s="27"/>
      <c r="H10" s="13" t="s">
        <v>20</v>
      </c>
      <c r="I10" s="15" t="s">
        <v>21</v>
      </c>
      <c r="J10" s="9" t="s">
        <v>28</v>
      </c>
      <c r="K10" s="19" t="s">
        <v>373</v>
      </c>
      <c r="L10" s="67" t="s">
        <v>101</v>
      </c>
    </row>
    <row r="11" spans="1:12" ht="18" customHeight="1">
      <c r="A11" s="24" t="s">
        <v>15</v>
      </c>
      <c r="B11" s="12" t="s">
        <v>23</v>
      </c>
      <c r="C11" s="8">
        <v>1585271</v>
      </c>
      <c r="D11" s="13" t="s">
        <v>24</v>
      </c>
      <c r="E11" s="25" t="s">
        <v>78</v>
      </c>
      <c r="F11" s="26">
        <v>3.52</v>
      </c>
      <c r="G11" s="27"/>
      <c r="H11" s="13" t="s">
        <v>20</v>
      </c>
      <c r="I11" s="15" t="s">
        <v>21</v>
      </c>
      <c r="J11" s="9" t="s">
        <v>22</v>
      </c>
      <c r="K11" s="19" t="s">
        <v>373</v>
      </c>
      <c r="L11" s="67" t="s">
        <v>101</v>
      </c>
    </row>
    <row r="12" spans="1:12" ht="18" customHeight="1">
      <c r="A12" s="24" t="s">
        <v>15</v>
      </c>
      <c r="B12" s="12" t="s">
        <v>23</v>
      </c>
      <c r="C12" s="8">
        <v>1585280</v>
      </c>
      <c r="D12" s="13" t="s">
        <v>25</v>
      </c>
      <c r="E12" s="25" t="s">
        <v>79</v>
      </c>
      <c r="F12" s="26">
        <v>3.37</v>
      </c>
      <c r="G12" s="27"/>
      <c r="H12" s="13" t="s">
        <v>12</v>
      </c>
      <c r="I12" s="16" t="s">
        <v>32</v>
      </c>
      <c r="J12" s="9" t="s">
        <v>54</v>
      </c>
      <c r="K12" s="19" t="s">
        <v>373</v>
      </c>
      <c r="L12" s="67" t="s">
        <v>101</v>
      </c>
    </row>
    <row r="13" spans="1:12" ht="18" customHeight="1">
      <c r="A13" s="24" t="s">
        <v>26</v>
      </c>
      <c r="B13" s="12" t="s">
        <v>27</v>
      </c>
      <c r="C13" s="8">
        <v>2381080</v>
      </c>
      <c r="D13" s="13" t="s">
        <v>109</v>
      </c>
      <c r="E13" s="25" t="s">
        <v>13</v>
      </c>
      <c r="F13" s="26">
        <v>2.6</v>
      </c>
      <c r="G13" s="27"/>
      <c r="H13" s="13" t="s">
        <v>8</v>
      </c>
      <c r="I13" s="14">
        <v>60</v>
      </c>
      <c r="J13" s="9" t="s">
        <v>17</v>
      </c>
      <c r="K13" s="82">
        <v>8</v>
      </c>
      <c r="L13" s="87"/>
    </row>
    <row r="14" spans="1:12" ht="18" customHeight="1">
      <c r="A14" s="24" t="s">
        <v>26</v>
      </c>
      <c r="B14" s="12" t="s">
        <v>27</v>
      </c>
      <c r="C14" s="8">
        <v>2381080</v>
      </c>
      <c r="D14" s="13" t="s">
        <v>109</v>
      </c>
      <c r="E14" s="25"/>
      <c r="F14" s="26"/>
      <c r="G14" s="27">
        <v>500</v>
      </c>
      <c r="H14" s="13" t="s">
        <v>29</v>
      </c>
      <c r="I14" s="16" t="s">
        <v>30</v>
      </c>
      <c r="J14" s="9" t="s">
        <v>31</v>
      </c>
      <c r="K14" s="83"/>
      <c r="L14" s="87"/>
    </row>
    <row r="15" spans="1:12" ht="18" customHeight="1">
      <c r="A15" s="24" t="s">
        <v>26</v>
      </c>
      <c r="B15" s="12" t="s">
        <v>27</v>
      </c>
      <c r="C15" s="8">
        <v>2381110</v>
      </c>
      <c r="D15" s="13" t="s">
        <v>110</v>
      </c>
      <c r="E15" s="25" t="s">
        <v>111</v>
      </c>
      <c r="F15" s="26">
        <v>16.8</v>
      </c>
      <c r="G15" s="27"/>
      <c r="H15" s="13" t="s">
        <v>8</v>
      </c>
      <c r="I15" s="14">
        <v>60</v>
      </c>
      <c r="J15" s="9" t="s">
        <v>17</v>
      </c>
      <c r="K15" s="73">
        <v>5</v>
      </c>
      <c r="L15" s="87" t="s">
        <v>98</v>
      </c>
    </row>
    <row r="16" spans="1:12" ht="18" customHeight="1">
      <c r="A16" s="24" t="s">
        <v>26</v>
      </c>
      <c r="B16" s="12" t="s">
        <v>27</v>
      </c>
      <c r="C16" s="8">
        <v>2381110</v>
      </c>
      <c r="D16" s="13" t="s">
        <v>110</v>
      </c>
      <c r="E16" s="25"/>
      <c r="F16" s="26"/>
      <c r="G16" s="27">
        <v>4200</v>
      </c>
      <c r="H16" s="13" t="s">
        <v>29</v>
      </c>
      <c r="I16" s="16" t="s">
        <v>30</v>
      </c>
      <c r="J16" s="9" t="s">
        <v>31</v>
      </c>
      <c r="K16" s="74"/>
      <c r="L16" s="87"/>
    </row>
    <row r="17" spans="1:12" ht="18" customHeight="1">
      <c r="A17" s="24" t="s">
        <v>26</v>
      </c>
      <c r="B17" s="12" t="s">
        <v>27</v>
      </c>
      <c r="C17" s="8">
        <v>2382010</v>
      </c>
      <c r="D17" s="13" t="s">
        <v>112</v>
      </c>
      <c r="E17" s="25" t="s">
        <v>113</v>
      </c>
      <c r="F17" s="26">
        <v>4</v>
      </c>
      <c r="G17" s="27"/>
      <c r="H17" s="13" t="s">
        <v>8</v>
      </c>
      <c r="I17" s="29" t="s">
        <v>107</v>
      </c>
      <c r="J17" s="9" t="s">
        <v>17</v>
      </c>
      <c r="K17" s="73">
        <v>9</v>
      </c>
      <c r="L17" s="87" t="s">
        <v>98</v>
      </c>
    </row>
    <row r="18" spans="1:12" ht="18" customHeight="1">
      <c r="A18" s="24" t="s">
        <v>26</v>
      </c>
      <c r="B18" s="12" t="s">
        <v>27</v>
      </c>
      <c r="C18" s="8">
        <v>2382010</v>
      </c>
      <c r="D18" s="13" t="s">
        <v>112</v>
      </c>
      <c r="E18" s="25"/>
      <c r="F18" s="26"/>
      <c r="G18" s="27">
        <v>800</v>
      </c>
      <c r="H18" s="13" t="s">
        <v>29</v>
      </c>
      <c r="I18" s="16" t="s">
        <v>30</v>
      </c>
      <c r="J18" s="9" t="s">
        <v>31</v>
      </c>
      <c r="K18" s="74"/>
      <c r="L18" s="87"/>
    </row>
    <row r="19" spans="1:12" ht="18" customHeight="1">
      <c r="A19" s="24" t="s">
        <v>26</v>
      </c>
      <c r="B19" s="12" t="s">
        <v>27</v>
      </c>
      <c r="C19" s="8">
        <v>2383030</v>
      </c>
      <c r="D19" s="13" t="s">
        <v>114</v>
      </c>
      <c r="E19" s="25" t="s">
        <v>115</v>
      </c>
      <c r="F19" s="26">
        <v>2.2000000000000002</v>
      </c>
      <c r="G19" s="27"/>
      <c r="H19" s="13" t="s">
        <v>8</v>
      </c>
      <c r="I19" s="14">
        <v>60</v>
      </c>
      <c r="J19" s="9" t="s">
        <v>17</v>
      </c>
      <c r="K19" s="71" t="s">
        <v>371</v>
      </c>
      <c r="L19" s="87" t="s">
        <v>98</v>
      </c>
    </row>
    <row r="20" spans="1:12" ht="18" customHeight="1">
      <c r="A20" s="24" t="s">
        <v>26</v>
      </c>
      <c r="B20" s="12" t="s">
        <v>27</v>
      </c>
      <c r="C20" s="8">
        <v>2383030</v>
      </c>
      <c r="D20" s="13" t="s">
        <v>114</v>
      </c>
      <c r="E20" s="25"/>
      <c r="F20" s="26"/>
      <c r="G20" s="27">
        <v>450</v>
      </c>
      <c r="H20" s="13" t="s">
        <v>29</v>
      </c>
      <c r="I20" s="16" t="s">
        <v>30</v>
      </c>
      <c r="J20" s="9" t="s">
        <v>31</v>
      </c>
      <c r="K20" s="72"/>
      <c r="L20" s="87"/>
    </row>
    <row r="21" spans="1:12" ht="18" customHeight="1">
      <c r="A21" s="24" t="s">
        <v>26</v>
      </c>
      <c r="B21" s="12" t="s">
        <v>27</v>
      </c>
      <c r="C21" s="8">
        <v>2384053</v>
      </c>
      <c r="D21" s="13" t="s">
        <v>116</v>
      </c>
      <c r="E21" s="25" t="s">
        <v>83</v>
      </c>
      <c r="F21" s="26">
        <v>3.07</v>
      </c>
      <c r="G21" s="27"/>
      <c r="H21" s="13" t="s">
        <v>8</v>
      </c>
      <c r="I21" s="14">
        <v>60</v>
      </c>
      <c r="J21" s="9" t="s">
        <v>17</v>
      </c>
      <c r="K21" s="73">
        <v>9</v>
      </c>
      <c r="L21" s="87" t="s">
        <v>98</v>
      </c>
    </row>
    <row r="22" spans="1:12" ht="18" customHeight="1">
      <c r="A22" s="24" t="s">
        <v>26</v>
      </c>
      <c r="B22" s="12" t="s">
        <v>27</v>
      </c>
      <c r="C22" s="8">
        <v>2384053</v>
      </c>
      <c r="D22" s="13" t="s">
        <v>116</v>
      </c>
      <c r="E22" s="25"/>
      <c r="F22" s="26"/>
      <c r="G22" s="27">
        <v>600</v>
      </c>
      <c r="H22" s="13" t="s">
        <v>29</v>
      </c>
      <c r="I22" s="16" t="s">
        <v>30</v>
      </c>
      <c r="J22" s="9" t="s">
        <v>31</v>
      </c>
      <c r="K22" s="74"/>
      <c r="L22" s="87"/>
    </row>
    <row r="23" spans="1:12" ht="18" customHeight="1">
      <c r="A23" s="24" t="s">
        <v>26</v>
      </c>
      <c r="B23" s="12" t="s">
        <v>27</v>
      </c>
      <c r="C23" s="8">
        <v>2384110</v>
      </c>
      <c r="D23" s="13" t="s">
        <v>117</v>
      </c>
      <c r="E23" s="25" t="s">
        <v>118</v>
      </c>
      <c r="F23" s="26">
        <v>6.31</v>
      </c>
      <c r="G23" s="27"/>
      <c r="H23" s="13" t="s">
        <v>8</v>
      </c>
      <c r="I23" s="29" t="s">
        <v>107</v>
      </c>
      <c r="J23" s="9" t="s">
        <v>17</v>
      </c>
      <c r="K23" s="71" t="s">
        <v>371</v>
      </c>
      <c r="L23" s="85" t="s">
        <v>100</v>
      </c>
    </row>
    <row r="24" spans="1:12" ht="18" customHeight="1">
      <c r="A24" s="24" t="s">
        <v>26</v>
      </c>
      <c r="B24" s="12" t="s">
        <v>27</v>
      </c>
      <c r="C24" s="8">
        <v>2384110</v>
      </c>
      <c r="D24" s="13" t="s">
        <v>117</v>
      </c>
      <c r="E24" s="25" t="s">
        <v>76</v>
      </c>
      <c r="F24" s="26">
        <v>1.1000000000000001</v>
      </c>
      <c r="G24" s="27"/>
      <c r="H24" s="13" t="s">
        <v>8</v>
      </c>
      <c r="I24" s="14">
        <v>0</v>
      </c>
      <c r="J24" s="9" t="s">
        <v>28</v>
      </c>
      <c r="K24" s="75"/>
      <c r="L24" s="88"/>
    </row>
    <row r="25" spans="1:12" ht="18" customHeight="1">
      <c r="A25" s="24" t="s">
        <v>26</v>
      </c>
      <c r="B25" s="12" t="s">
        <v>27</v>
      </c>
      <c r="C25" s="8">
        <v>2384110</v>
      </c>
      <c r="D25" s="13" t="s">
        <v>117</v>
      </c>
      <c r="E25" s="25"/>
      <c r="F25" s="26"/>
      <c r="G25" s="27">
        <v>350</v>
      </c>
      <c r="H25" s="13" t="s">
        <v>29</v>
      </c>
      <c r="I25" s="16" t="s">
        <v>30</v>
      </c>
      <c r="J25" s="9" t="s">
        <v>31</v>
      </c>
      <c r="K25" s="72"/>
      <c r="L25" s="86"/>
    </row>
    <row r="26" spans="1:12" ht="18" customHeight="1">
      <c r="A26" s="24" t="s">
        <v>26</v>
      </c>
      <c r="B26" s="12" t="s">
        <v>27</v>
      </c>
      <c r="C26" s="8">
        <v>2384220</v>
      </c>
      <c r="D26" s="13" t="s">
        <v>119</v>
      </c>
      <c r="E26" s="25" t="s">
        <v>120</v>
      </c>
      <c r="F26" s="26">
        <v>12</v>
      </c>
      <c r="G26" s="27"/>
      <c r="H26" s="13" t="s">
        <v>20</v>
      </c>
      <c r="I26" s="15" t="s">
        <v>21</v>
      </c>
      <c r="J26" s="9" t="s">
        <v>22</v>
      </c>
      <c r="K26" s="30">
        <v>6</v>
      </c>
      <c r="L26" s="23" t="s">
        <v>352</v>
      </c>
    </row>
    <row r="27" spans="1:12" ht="18" customHeight="1">
      <c r="A27" s="24" t="s">
        <v>26</v>
      </c>
      <c r="B27" s="12" t="s">
        <v>27</v>
      </c>
      <c r="C27" s="8">
        <v>2384220</v>
      </c>
      <c r="D27" s="13" t="s">
        <v>119</v>
      </c>
      <c r="E27" s="25" t="s">
        <v>120</v>
      </c>
      <c r="F27" s="26">
        <v>12</v>
      </c>
      <c r="G27" s="27"/>
      <c r="H27" s="13" t="s">
        <v>12</v>
      </c>
      <c r="I27" s="16" t="s">
        <v>32</v>
      </c>
      <c r="J27" s="9" t="s">
        <v>54</v>
      </c>
      <c r="K27" s="30">
        <v>9</v>
      </c>
      <c r="L27" s="59" t="s">
        <v>352</v>
      </c>
    </row>
    <row r="28" spans="1:12" ht="18" customHeight="1">
      <c r="A28" s="24" t="s">
        <v>33</v>
      </c>
      <c r="B28" s="12" t="s">
        <v>42</v>
      </c>
      <c r="C28" s="8">
        <v>3218041</v>
      </c>
      <c r="D28" s="13" t="s">
        <v>121</v>
      </c>
      <c r="E28" s="25" t="s">
        <v>122</v>
      </c>
      <c r="F28" s="26">
        <v>3</v>
      </c>
      <c r="G28" s="27"/>
      <c r="H28" s="13" t="s">
        <v>8</v>
      </c>
      <c r="I28" s="14">
        <v>60</v>
      </c>
      <c r="J28" s="9" t="s">
        <v>17</v>
      </c>
      <c r="K28" s="76" t="s">
        <v>373</v>
      </c>
      <c r="L28" s="85" t="s">
        <v>352</v>
      </c>
    </row>
    <row r="29" spans="1:12" ht="18" customHeight="1">
      <c r="A29" s="24" t="s">
        <v>33</v>
      </c>
      <c r="B29" s="12" t="s">
        <v>42</v>
      </c>
      <c r="C29" s="8">
        <v>3218041</v>
      </c>
      <c r="D29" s="13" t="s">
        <v>121</v>
      </c>
      <c r="E29" s="25" t="s">
        <v>122</v>
      </c>
      <c r="F29" s="26">
        <v>0.67</v>
      </c>
      <c r="G29" s="27"/>
      <c r="H29" s="13"/>
      <c r="I29" s="14">
        <v>0</v>
      </c>
      <c r="J29" s="9" t="s">
        <v>28</v>
      </c>
      <c r="K29" s="78"/>
      <c r="L29" s="86"/>
    </row>
    <row r="30" spans="1:12" ht="18" customHeight="1">
      <c r="A30" s="24" t="s">
        <v>33</v>
      </c>
      <c r="B30" s="12" t="s">
        <v>34</v>
      </c>
      <c r="C30" s="8">
        <v>3206061</v>
      </c>
      <c r="D30" s="13" t="s">
        <v>35</v>
      </c>
      <c r="E30" s="25" t="s">
        <v>85</v>
      </c>
      <c r="F30" s="26">
        <v>2.37</v>
      </c>
      <c r="G30" s="27"/>
      <c r="H30" s="13" t="s">
        <v>20</v>
      </c>
      <c r="I30" s="13" t="s">
        <v>21</v>
      </c>
      <c r="J30" s="9" t="s">
        <v>22</v>
      </c>
      <c r="K30" s="19" t="s">
        <v>373</v>
      </c>
      <c r="L30" s="22" t="s">
        <v>378</v>
      </c>
    </row>
    <row r="31" spans="1:12" ht="18" customHeight="1">
      <c r="A31" s="24" t="s">
        <v>33</v>
      </c>
      <c r="B31" s="12" t="s">
        <v>123</v>
      </c>
      <c r="C31" s="8">
        <v>3301010</v>
      </c>
      <c r="D31" s="13" t="s">
        <v>124</v>
      </c>
      <c r="E31" s="25" t="s">
        <v>84</v>
      </c>
      <c r="F31" s="26">
        <v>5</v>
      </c>
      <c r="G31" s="27"/>
      <c r="H31" s="13" t="s">
        <v>8</v>
      </c>
      <c r="I31" s="14">
        <v>60</v>
      </c>
      <c r="J31" s="9" t="s">
        <v>17</v>
      </c>
      <c r="K31" s="76">
        <v>3</v>
      </c>
      <c r="L31" s="87" t="s">
        <v>98</v>
      </c>
    </row>
    <row r="32" spans="1:12" ht="18" customHeight="1">
      <c r="A32" s="24" t="s">
        <v>33</v>
      </c>
      <c r="B32" s="12" t="s">
        <v>123</v>
      </c>
      <c r="C32" s="8">
        <v>3301010</v>
      </c>
      <c r="D32" s="13" t="s">
        <v>124</v>
      </c>
      <c r="E32" s="25"/>
      <c r="F32" s="26"/>
      <c r="G32" s="27">
        <v>800</v>
      </c>
      <c r="H32" s="13" t="s">
        <v>29</v>
      </c>
      <c r="I32" s="16" t="s">
        <v>30</v>
      </c>
      <c r="J32" s="9" t="s">
        <v>31</v>
      </c>
      <c r="K32" s="78"/>
      <c r="L32" s="87"/>
    </row>
    <row r="33" spans="1:12" ht="18" customHeight="1">
      <c r="A33" s="24" t="s">
        <v>33</v>
      </c>
      <c r="B33" s="12" t="s">
        <v>36</v>
      </c>
      <c r="C33" s="8">
        <v>3311020</v>
      </c>
      <c r="D33" s="13" t="s">
        <v>37</v>
      </c>
      <c r="E33" s="25" t="s">
        <v>13</v>
      </c>
      <c r="F33" s="26">
        <v>2.2000000000000002</v>
      </c>
      <c r="G33" s="27"/>
      <c r="H33" s="13" t="s">
        <v>20</v>
      </c>
      <c r="I33" s="13" t="s">
        <v>38</v>
      </c>
      <c r="J33" s="9" t="s">
        <v>28</v>
      </c>
      <c r="K33" s="19" t="s">
        <v>373</v>
      </c>
      <c r="L33" s="66" t="s">
        <v>378</v>
      </c>
    </row>
    <row r="34" spans="1:12" ht="18" customHeight="1">
      <c r="A34" s="24" t="s">
        <v>33</v>
      </c>
      <c r="B34" s="12" t="s">
        <v>36</v>
      </c>
      <c r="C34" s="8">
        <v>3311021</v>
      </c>
      <c r="D34" s="13" t="s">
        <v>39</v>
      </c>
      <c r="E34" s="25" t="s">
        <v>357</v>
      </c>
      <c r="F34" s="26">
        <v>4.8</v>
      </c>
      <c r="G34" s="27"/>
      <c r="H34" s="13" t="s">
        <v>20</v>
      </c>
      <c r="I34" s="13" t="s">
        <v>21</v>
      </c>
      <c r="J34" s="9" t="s">
        <v>22</v>
      </c>
      <c r="K34" s="19" t="s">
        <v>373</v>
      </c>
      <c r="L34" s="66" t="s">
        <v>378</v>
      </c>
    </row>
    <row r="35" spans="1:12" ht="18" customHeight="1">
      <c r="A35" s="24" t="s">
        <v>33</v>
      </c>
      <c r="B35" s="12" t="s">
        <v>36</v>
      </c>
      <c r="C35" s="8">
        <v>3311041</v>
      </c>
      <c r="D35" s="13" t="s">
        <v>40</v>
      </c>
      <c r="E35" s="25" t="s">
        <v>81</v>
      </c>
      <c r="F35" s="26">
        <v>5</v>
      </c>
      <c r="G35" s="27"/>
      <c r="H35" s="13" t="s">
        <v>20</v>
      </c>
      <c r="I35" s="13" t="s">
        <v>21</v>
      </c>
      <c r="J35" s="9" t="s">
        <v>22</v>
      </c>
      <c r="K35" s="20">
        <v>6</v>
      </c>
      <c r="L35" s="22"/>
    </row>
    <row r="36" spans="1:12" ht="18" customHeight="1">
      <c r="A36" s="24" t="s">
        <v>33</v>
      </c>
      <c r="B36" s="12" t="s">
        <v>36</v>
      </c>
      <c r="C36" s="8">
        <v>3311101</v>
      </c>
      <c r="D36" s="13" t="s">
        <v>41</v>
      </c>
      <c r="E36" s="25" t="s">
        <v>125</v>
      </c>
      <c r="F36" s="26">
        <v>5.81</v>
      </c>
      <c r="G36" s="27"/>
      <c r="H36" s="13" t="s">
        <v>20</v>
      </c>
      <c r="I36" s="13" t="s">
        <v>21</v>
      </c>
      <c r="J36" s="9" t="s">
        <v>22</v>
      </c>
      <c r="K36" s="19" t="s">
        <v>373</v>
      </c>
      <c r="L36" s="66" t="s">
        <v>378</v>
      </c>
    </row>
    <row r="37" spans="1:12" ht="18" customHeight="1">
      <c r="A37" s="24" t="s">
        <v>33</v>
      </c>
      <c r="B37" s="12" t="s">
        <v>36</v>
      </c>
      <c r="C37" s="8">
        <v>3311101</v>
      </c>
      <c r="D37" s="13" t="s">
        <v>41</v>
      </c>
      <c r="E37" s="25" t="s">
        <v>125</v>
      </c>
      <c r="F37" s="26">
        <v>2</v>
      </c>
      <c r="G37" s="27"/>
      <c r="H37" s="13" t="s">
        <v>12</v>
      </c>
      <c r="I37" s="16" t="s">
        <v>32</v>
      </c>
      <c r="J37" s="9" t="s">
        <v>54</v>
      </c>
      <c r="K37" s="30">
        <v>9</v>
      </c>
      <c r="L37" s="22"/>
    </row>
    <row r="38" spans="1:12" ht="18" customHeight="1">
      <c r="A38" s="24" t="s">
        <v>33</v>
      </c>
      <c r="B38" s="12" t="s">
        <v>42</v>
      </c>
      <c r="C38" s="8">
        <v>3322020</v>
      </c>
      <c r="D38" s="13" t="s">
        <v>97</v>
      </c>
      <c r="E38" s="25" t="s">
        <v>126</v>
      </c>
      <c r="F38" s="26">
        <v>10.7</v>
      </c>
      <c r="G38" s="27"/>
      <c r="H38" s="13" t="s">
        <v>8</v>
      </c>
      <c r="I38" s="29" t="s">
        <v>107</v>
      </c>
      <c r="J38" s="9" t="s">
        <v>47</v>
      </c>
      <c r="K38" s="76" t="s">
        <v>373</v>
      </c>
      <c r="L38" s="85" t="s">
        <v>352</v>
      </c>
    </row>
    <row r="39" spans="1:12" ht="18" customHeight="1">
      <c r="A39" s="24" t="s">
        <v>33</v>
      </c>
      <c r="B39" s="12" t="s">
        <v>42</v>
      </c>
      <c r="C39" s="8">
        <v>3322020</v>
      </c>
      <c r="D39" s="13" t="s">
        <v>97</v>
      </c>
      <c r="E39" s="25" t="s">
        <v>380</v>
      </c>
      <c r="F39" s="26">
        <v>1</v>
      </c>
      <c r="G39" s="27"/>
      <c r="H39" s="13"/>
      <c r="I39" s="14">
        <v>0</v>
      </c>
      <c r="J39" s="9" t="s">
        <v>28</v>
      </c>
      <c r="K39" s="77"/>
      <c r="L39" s="88"/>
    </row>
    <row r="40" spans="1:12" ht="18" customHeight="1">
      <c r="A40" s="24" t="s">
        <v>33</v>
      </c>
      <c r="B40" s="12" t="s">
        <v>42</v>
      </c>
      <c r="C40" s="8">
        <v>3322020</v>
      </c>
      <c r="D40" s="13" t="s">
        <v>97</v>
      </c>
      <c r="E40" s="25"/>
      <c r="F40" s="26"/>
      <c r="G40" s="27">
        <v>550</v>
      </c>
      <c r="H40" s="13"/>
      <c r="I40" s="16" t="s">
        <v>30</v>
      </c>
      <c r="J40" s="9" t="s">
        <v>11</v>
      </c>
      <c r="K40" s="77"/>
      <c r="L40" s="88"/>
    </row>
    <row r="41" spans="1:12" ht="18" customHeight="1">
      <c r="A41" s="24" t="s">
        <v>33</v>
      </c>
      <c r="B41" s="12" t="s">
        <v>42</v>
      </c>
      <c r="C41" s="8">
        <v>3322020</v>
      </c>
      <c r="D41" s="13" t="s">
        <v>97</v>
      </c>
      <c r="E41" s="25"/>
      <c r="F41" s="26"/>
      <c r="G41" s="27">
        <v>500</v>
      </c>
      <c r="H41" s="13"/>
      <c r="I41" s="70" t="s">
        <v>382</v>
      </c>
      <c r="J41" s="9" t="s">
        <v>381</v>
      </c>
      <c r="K41" s="78"/>
      <c r="L41" s="86"/>
    </row>
    <row r="42" spans="1:12" ht="18" customHeight="1">
      <c r="A42" s="24" t="s">
        <v>33</v>
      </c>
      <c r="B42" s="12" t="s">
        <v>42</v>
      </c>
      <c r="C42" s="8">
        <v>3322031</v>
      </c>
      <c r="D42" s="13" t="s">
        <v>43</v>
      </c>
      <c r="E42" s="25" t="s">
        <v>80</v>
      </c>
      <c r="F42" s="26">
        <v>2</v>
      </c>
      <c r="G42" s="27"/>
      <c r="H42" s="13" t="s">
        <v>20</v>
      </c>
      <c r="I42" s="13" t="s">
        <v>38</v>
      </c>
      <c r="J42" s="9" t="s">
        <v>28</v>
      </c>
      <c r="K42" s="73">
        <v>6</v>
      </c>
      <c r="L42" s="85"/>
    </row>
    <row r="43" spans="1:12" ht="18" customHeight="1">
      <c r="A43" s="24" t="s">
        <v>33</v>
      </c>
      <c r="B43" s="12" t="s">
        <v>42</v>
      </c>
      <c r="C43" s="8">
        <v>3322031</v>
      </c>
      <c r="D43" s="13" t="s">
        <v>43</v>
      </c>
      <c r="E43" s="25"/>
      <c r="F43" s="26"/>
      <c r="G43" s="27">
        <v>400</v>
      </c>
      <c r="H43" s="13"/>
      <c r="I43" s="70" t="s">
        <v>382</v>
      </c>
      <c r="J43" s="9" t="s">
        <v>381</v>
      </c>
      <c r="K43" s="74"/>
      <c r="L43" s="86"/>
    </row>
    <row r="44" spans="1:12" ht="18" customHeight="1">
      <c r="A44" s="24" t="s">
        <v>33</v>
      </c>
      <c r="B44" s="12" t="s">
        <v>42</v>
      </c>
      <c r="C44" s="8">
        <v>3322110</v>
      </c>
      <c r="D44" s="13" t="s">
        <v>127</v>
      </c>
      <c r="E44" s="25" t="s">
        <v>82</v>
      </c>
      <c r="F44" s="26">
        <v>2</v>
      </c>
      <c r="G44" s="27"/>
      <c r="H44" s="13" t="s">
        <v>20</v>
      </c>
      <c r="I44" s="13" t="s">
        <v>21</v>
      </c>
      <c r="J44" s="9" t="s">
        <v>22</v>
      </c>
      <c r="K44" s="19" t="s">
        <v>373</v>
      </c>
      <c r="L44" s="66" t="s">
        <v>378</v>
      </c>
    </row>
    <row r="45" spans="1:12" ht="18" customHeight="1">
      <c r="A45" s="24" t="s">
        <v>33</v>
      </c>
      <c r="B45" s="12" t="s">
        <v>42</v>
      </c>
      <c r="C45" s="8">
        <v>3322110</v>
      </c>
      <c r="D45" s="13" t="s">
        <v>127</v>
      </c>
      <c r="E45" s="25" t="s">
        <v>82</v>
      </c>
      <c r="F45" s="26">
        <v>1</v>
      </c>
      <c r="G45" s="27"/>
      <c r="H45" s="13" t="s">
        <v>12</v>
      </c>
      <c r="I45" s="31" t="s">
        <v>128</v>
      </c>
      <c r="J45" s="9" t="s">
        <v>54</v>
      </c>
      <c r="K45" s="30">
        <v>9</v>
      </c>
      <c r="L45" s="2"/>
    </row>
    <row r="46" spans="1:12" ht="18" customHeight="1">
      <c r="A46" s="24" t="s">
        <v>44</v>
      </c>
      <c r="B46" s="12" t="s">
        <v>45</v>
      </c>
      <c r="C46" s="8">
        <v>4205010</v>
      </c>
      <c r="D46" s="13" t="s">
        <v>46</v>
      </c>
      <c r="E46" s="25" t="s">
        <v>84</v>
      </c>
      <c r="F46" s="26">
        <v>9.52</v>
      </c>
      <c r="G46" s="27"/>
      <c r="H46" s="13" t="s">
        <v>8</v>
      </c>
      <c r="I46" s="29" t="s">
        <v>129</v>
      </c>
      <c r="J46" s="9" t="s">
        <v>47</v>
      </c>
      <c r="K46" s="71" t="s">
        <v>371</v>
      </c>
      <c r="L46" s="85" t="s">
        <v>100</v>
      </c>
    </row>
    <row r="47" spans="1:12" ht="18" customHeight="1">
      <c r="A47" s="24" t="s">
        <v>44</v>
      </c>
      <c r="B47" s="12" t="s">
        <v>48</v>
      </c>
      <c r="C47" s="8">
        <v>4205010</v>
      </c>
      <c r="D47" s="13" t="s">
        <v>10</v>
      </c>
      <c r="E47" s="25"/>
      <c r="F47" s="26"/>
      <c r="G47" s="27">
        <v>1000</v>
      </c>
      <c r="H47" s="13" t="s">
        <v>29</v>
      </c>
      <c r="I47" s="16" t="s">
        <v>30</v>
      </c>
      <c r="J47" s="9" t="s">
        <v>11</v>
      </c>
      <c r="K47" s="72"/>
      <c r="L47" s="86"/>
    </row>
    <row r="48" spans="1:12" ht="18" customHeight="1">
      <c r="A48" s="24" t="s">
        <v>44</v>
      </c>
      <c r="B48" s="12" t="s">
        <v>48</v>
      </c>
      <c r="C48" s="8">
        <v>4205022</v>
      </c>
      <c r="D48" s="13" t="s">
        <v>130</v>
      </c>
      <c r="E48" s="25" t="s">
        <v>120</v>
      </c>
      <c r="F48" s="26">
        <v>7.5</v>
      </c>
      <c r="G48" s="27"/>
      <c r="H48" s="13" t="s">
        <v>20</v>
      </c>
      <c r="I48" s="13" t="s">
        <v>21</v>
      </c>
      <c r="J48" s="9" t="s">
        <v>22</v>
      </c>
      <c r="K48" s="71" t="s">
        <v>374</v>
      </c>
      <c r="L48" s="85" t="s">
        <v>352</v>
      </c>
    </row>
    <row r="49" spans="1:12" ht="18" customHeight="1">
      <c r="A49" s="24" t="s">
        <v>44</v>
      </c>
      <c r="B49" s="12" t="s">
        <v>48</v>
      </c>
      <c r="C49" s="8">
        <v>4205022</v>
      </c>
      <c r="D49" s="13" t="s">
        <v>130</v>
      </c>
      <c r="E49" s="25" t="s">
        <v>120</v>
      </c>
      <c r="F49" s="26">
        <v>7.5</v>
      </c>
      <c r="G49" s="27"/>
      <c r="H49" s="13" t="s">
        <v>12</v>
      </c>
      <c r="I49" s="16" t="s">
        <v>32</v>
      </c>
      <c r="J49" s="9" t="s">
        <v>54</v>
      </c>
      <c r="K49" s="72"/>
      <c r="L49" s="86"/>
    </row>
    <row r="50" spans="1:12" ht="18" customHeight="1">
      <c r="A50" s="24" t="s">
        <v>44</v>
      </c>
      <c r="B50" s="12" t="s">
        <v>52</v>
      </c>
      <c r="C50" s="8">
        <v>4215091</v>
      </c>
      <c r="D50" s="13" t="s">
        <v>53</v>
      </c>
      <c r="E50" s="25" t="s">
        <v>14</v>
      </c>
      <c r="F50" s="26">
        <v>2.61</v>
      </c>
      <c r="G50" s="27"/>
      <c r="H50" s="13" t="s">
        <v>20</v>
      </c>
      <c r="I50" s="13" t="s">
        <v>21</v>
      </c>
      <c r="J50" s="9" t="s">
        <v>22</v>
      </c>
      <c r="K50" s="71" t="s">
        <v>374</v>
      </c>
      <c r="L50" s="85" t="s">
        <v>355</v>
      </c>
    </row>
    <row r="51" spans="1:12" ht="18" customHeight="1">
      <c r="A51" s="24" t="s">
        <v>44</v>
      </c>
      <c r="B51" s="12" t="s">
        <v>52</v>
      </c>
      <c r="C51" s="8">
        <v>4215091</v>
      </c>
      <c r="D51" s="13" t="s">
        <v>53</v>
      </c>
      <c r="E51" s="25" t="s">
        <v>14</v>
      </c>
      <c r="F51" s="26">
        <v>2.61</v>
      </c>
      <c r="G51" s="27"/>
      <c r="H51" s="13" t="s">
        <v>12</v>
      </c>
      <c r="I51" s="16" t="s">
        <v>32</v>
      </c>
      <c r="J51" s="9" t="s">
        <v>54</v>
      </c>
      <c r="K51" s="72"/>
      <c r="L51" s="86"/>
    </row>
    <row r="52" spans="1:12" ht="18" customHeight="1">
      <c r="A52" s="24" t="s">
        <v>44</v>
      </c>
      <c r="B52" s="12" t="s">
        <v>56</v>
      </c>
      <c r="C52" s="8">
        <v>4362050</v>
      </c>
      <c r="D52" s="13" t="s">
        <v>57</v>
      </c>
      <c r="E52" s="25" t="s">
        <v>131</v>
      </c>
      <c r="F52" s="26">
        <v>9.66</v>
      </c>
      <c r="G52" s="27"/>
      <c r="H52" s="13" t="s">
        <v>20</v>
      </c>
      <c r="I52" s="15" t="s">
        <v>50</v>
      </c>
      <c r="J52" s="9" t="s">
        <v>51</v>
      </c>
      <c r="K52" s="28" t="s">
        <v>374</v>
      </c>
      <c r="L52" s="59" t="s">
        <v>352</v>
      </c>
    </row>
    <row r="53" spans="1:12" ht="18" customHeight="1">
      <c r="A53" s="24" t="s">
        <v>44</v>
      </c>
      <c r="B53" s="12" t="s">
        <v>56</v>
      </c>
      <c r="C53" s="8">
        <v>4362053</v>
      </c>
      <c r="D53" s="13" t="s">
        <v>132</v>
      </c>
      <c r="E53" s="25" t="s">
        <v>91</v>
      </c>
      <c r="F53" s="26">
        <v>6.65</v>
      </c>
      <c r="G53" s="32"/>
      <c r="H53" s="13" t="s">
        <v>20</v>
      </c>
      <c r="I53" s="15" t="s">
        <v>50</v>
      </c>
      <c r="J53" s="9" t="s">
        <v>51</v>
      </c>
      <c r="K53" s="30">
        <v>9</v>
      </c>
      <c r="L53" s="2"/>
    </row>
    <row r="54" spans="1:12" ht="18" customHeight="1">
      <c r="A54" s="24" t="s">
        <v>44</v>
      </c>
      <c r="B54" s="12" t="s">
        <v>56</v>
      </c>
      <c r="C54" s="8">
        <v>4362102</v>
      </c>
      <c r="D54" s="13" t="s">
        <v>133</v>
      </c>
      <c r="E54" s="25" t="s">
        <v>87</v>
      </c>
      <c r="F54" s="26">
        <v>9.1999999999999993</v>
      </c>
      <c r="G54" s="32"/>
      <c r="H54" s="13" t="s">
        <v>20</v>
      </c>
      <c r="I54" s="13" t="s">
        <v>21</v>
      </c>
      <c r="J54" s="9" t="s">
        <v>22</v>
      </c>
      <c r="K54" s="71" t="s">
        <v>374</v>
      </c>
      <c r="L54" s="85" t="s">
        <v>352</v>
      </c>
    </row>
    <row r="55" spans="1:12" ht="18" customHeight="1">
      <c r="A55" s="24" t="s">
        <v>44</v>
      </c>
      <c r="B55" s="12" t="s">
        <v>56</v>
      </c>
      <c r="C55" s="8">
        <v>4362102</v>
      </c>
      <c r="D55" s="13" t="s">
        <v>133</v>
      </c>
      <c r="E55" s="25" t="s">
        <v>87</v>
      </c>
      <c r="F55" s="26">
        <v>9.1999999999999993</v>
      </c>
      <c r="G55" s="32"/>
      <c r="H55" s="13" t="s">
        <v>12</v>
      </c>
      <c r="I55" s="31" t="s">
        <v>128</v>
      </c>
      <c r="J55" s="9" t="s">
        <v>54</v>
      </c>
      <c r="K55" s="72"/>
      <c r="L55" s="86"/>
    </row>
    <row r="56" spans="1:12" ht="18" customHeight="1">
      <c r="A56" s="24" t="s">
        <v>44</v>
      </c>
      <c r="B56" s="12" t="s">
        <v>56</v>
      </c>
      <c r="C56" s="8">
        <v>4363020</v>
      </c>
      <c r="D56" s="13" t="s">
        <v>134</v>
      </c>
      <c r="E56" s="25" t="s">
        <v>135</v>
      </c>
      <c r="F56" s="26">
        <v>3.04</v>
      </c>
      <c r="G56" s="32"/>
      <c r="H56" s="13" t="s">
        <v>8</v>
      </c>
      <c r="I56" s="29" t="s">
        <v>107</v>
      </c>
      <c r="J56" s="9" t="s">
        <v>47</v>
      </c>
      <c r="K56" s="73">
        <v>6</v>
      </c>
      <c r="L56" s="89"/>
    </row>
    <row r="57" spans="1:12" ht="18" customHeight="1">
      <c r="A57" s="24" t="s">
        <v>44</v>
      </c>
      <c r="B57" s="12" t="s">
        <v>56</v>
      </c>
      <c r="C57" s="8">
        <v>4363020</v>
      </c>
      <c r="D57" s="13" t="s">
        <v>134</v>
      </c>
      <c r="E57" s="25" t="s">
        <v>87</v>
      </c>
      <c r="F57" s="26">
        <v>0.38</v>
      </c>
      <c r="G57" s="32"/>
      <c r="H57" s="13" t="s">
        <v>20</v>
      </c>
      <c r="I57" s="15" t="s">
        <v>50</v>
      </c>
      <c r="J57" s="9" t="s">
        <v>51</v>
      </c>
      <c r="K57" s="84"/>
      <c r="L57" s="90"/>
    </row>
    <row r="58" spans="1:12" ht="18" customHeight="1">
      <c r="A58" s="24" t="s">
        <v>44</v>
      </c>
      <c r="B58" s="12" t="s">
        <v>56</v>
      </c>
      <c r="C58" s="8">
        <v>4363020</v>
      </c>
      <c r="D58" s="13" t="s">
        <v>134</v>
      </c>
      <c r="E58" s="25"/>
      <c r="F58" s="26"/>
      <c r="G58" s="32">
        <v>600</v>
      </c>
      <c r="H58" s="13" t="s">
        <v>29</v>
      </c>
      <c r="I58" s="16" t="s">
        <v>30</v>
      </c>
      <c r="J58" s="9" t="s">
        <v>11</v>
      </c>
      <c r="K58" s="74"/>
      <c r="L58" s="91"/>
    </row>
    <row r="59" spans="1:12" ht="18" customHeight="1">
      <c r="A59" s="24" t="s">
        <v>44</v>
      </c>
      <c r="B59" s="12" t="s">
        <v>55</v>
      </c>
      <c r="C59" s="8">
        <v>4502110</v>
      </c>
      <c r="D59" s="13" t="s">
        <v>136</v>
      </c>
      <c r="E59" s="25" t="s">
        <v>83</v>
      </c>
      <c r="F59" s="26">
        <v>3.8</v>
      </c>
      <c r="G59" s="32"/>
      <c r="H59" s="13" t="s">
        <v>20</v>
      </c>
      <c r="I59" s="15" t="s">
        <v>50</v>
      </c>
      <c r="J59" s="9" t="s">
        <v>51</v>
      </c>
      <c r="K59" s="30">
        <v>6</v>
      </c>
      <c r="L59" s="11"/>
    </row>
    <row r="60" spans="1:12" ht="18" customHeight="1">
      <c r="A60" s="24" t="s">
        <v>58</v>
      </c>
      <c r="B60" s="12" t="s">
        <v>59</v>
      </c>
      <c r="C60" s="8">
        <v>5210010</v>
      </c>
      <c r="D60" s="13" t="s">
        <v>137</v>
      </c>
      <c r="E60" s="25" t="s">
        <v>106</v>
      </c>
      <c r="F60" s="26">
        <v>3.5</v>
      </c>
      <c r="G60" s="27"/>
      <c r="H60" s="13" t="s">
        <v>8</v>
      </c>
      <c r="I60" s="21">
        <v>60</v>
      </c>
      <c r="J60" s="9" t="s">
        <v>17</v>
      </c>
      <c r="K60" s="71" t="s">
        <v>371</v>
      </c>
      <c r="L60" s="85" t="s">
        <v>100</v>
      </c>
    </row>
    <row r="61" spans="1:12" ht="18" customHeight="1">
      <c r="A61" s="24" t="s">
        <v>58</v>
      </c>
      <c r="B61" s="12" t="s">
        <v>59</v>
      </c>
      <c r="C61" s="8">
        <v>5210010</v>
      </c>
      <c r="D61" s="13" t="s">
        <v>137</v>
      </c>
      <c r="E61" s="25"/>
      <c r="F61" s="26"/>
      <c r="G61" s="27">
        <v>150</v>
      </c>
      <c r="H61" s="13" t="s">
        <v>29</v>
      </c>
      <c r="I61" s="16" t="s">
        <v>30</v>
      </c>
      <c r="J61" s="9" t="s">
        <v>11</v>
      </c>
      <c r="K61" s="72"/>
      <c r="L61" s="86"/>
    </row>
    <row r="62" spans="1:12" ht="18" customHeight="1">
      <c r="A62" s="24" t="s">
        <v>58</v>
      </c>
      <c r="B62" s="12" t="s">
        <v>59</v>
      </c>
      <c r="C62" s="8">
        <v>5210040</v>
      </c>
      <c r="D62" s="13" t="s">
        <v>138</v>
      </c>
      <c r="E62" s="25" t="s">
        <v>102</v>
      </c>
      <c r="F62" s="26">
        <v>7.08</v>
      </c>
      <c r="G62" s="27"/>
      <c r="H62" s="13" t="s">
        <v>8</v>
      </c>
      <c r="I62" s="14">
        <v>50</v>
      </c>
      <c r="J62" s="9" t="s">
        <v>49</v>
      </c>
      <c r="K62" s="73">
        <v>5</v>
      </c>
      <c r="L62" s="89" t="s">
        <v>352</v>
      </c>
    </row>
    <row r="63" spans="1:12" ht="18" customHeight="1">
      <c r="A63" s="24" t="s">
        <v>58</v>
      </c>
      <c r="B63" s="12" t="s">
        <v>59</v>
      </c>
      <c r="C63" s="8">
        <v>5210040</v>
      </c>
      <c r="D63" s="13" t="s">
        <v>138</v>
      </c>
      <c r="E63" s="25"/>
      <c r="F63" s="26"/>
      <c r="G63" s="27">
        <v>700</v>
      </c>
      <c r="H63" s="13" t="s">
        <v>29</v>
      </c>
      <c r="I63" s="16" t="s">
        <v>30</v>
      </c>
      <c r="J63" s="9" t="s">
        <v>11</v>
      </c>
      <c r="K63" s="74"/>
      <c r="L63" s="91"/>
    </row>
    <row r="64" spans="1:12" ht="18" customHeight="1">
      <c r="A64" s="24" t="s">
        <v>58</v>
      </c>
      <c r="B64" s="12" t="s">
        <v>60</v>
      </c>
      <c r="C64" s="8">
        <v>5446062</v>
      </c>
      <c r="D64" s="13" t="s">
        <v>139</v>
      </c>
      <c r="E64" s="33" t="s">
        <v>88</v>
      </c>
      <c r="F64" s="26">
        <v>1.3</v>
      </c>
      <c r="G64" s="27"/>
      <c r="H64" s="13" t="s">
        <v>8</v>
      </c>
      <c r="I64" s="34">
        <v>40</v>
      </c>
      <c r="J64" s="9" t="s">
        <v>17</v>
      </c>
      <c r="K64" s="79">
        <v>6</v>
      </c>
      <c r="L64" s="85" t="s">
        <v>98</v>
      </c>
    </row>
    <row r="65" spans="1:12" ht="18" customHeight="1">
      <c r="A65" s="24" t="s">
        <v>58</v>
      </c>
      <c r="B65" s="12" t="s">
        <v>60</v>
      </c>
      <c r="C65" s="8">
        <v>5446062</v>
      </c>
      <c r="D65" s="13" t="s">
        <v>139</v>
      </c>
      <c r="E65" s="33" t="s">
        <v>94</v>
      </c>
      <c r="F65" s="26">
        <v>1.7</v>
      </c>
      <c r="G65" s="27"/>
      <c r="H65" s="13" t="s">
        <v>8</v>
      </c>
      <c r="I65" s="14">
        <v>0</v>
      </c>
      <c r="J65" s="9" t="s">
        <v>28</v>
      </c>
      <c r="K65" s="80"/>
      <c r="L65" s="88"/>
    </row>
    <row r="66" spans="1:12" ht="18" customHeight="1">
      <c r="A66" s="24" t="s">
        <v>58</v>
      </c>
      <c r="B66" s="12" t="s">
        <v>60</v>
      </c>
      <c r="C66" s="8">
        <v>5446062</v>
      </c>
      <c r="D66" s="13" t="s">
        <v>140</v>
      </c>
      <c r="E66" s="33"/>
      <c r="F66" s="26"/>
      <c r="G66" s="27">
        <v>410</v>
      </c>
      <c r="H66" s="13" t="s">
        <v>29</v>
      </c>
      <c r="I66" s="16" t="s">
        <v>30</v>
      </c>
      <c r="J66" s="9" t="s">
        <v>11</v>
      </c>
      <c r="K66" s="81"/>
      <c r="L66" s="86"/>
    </row>
    <row r="67" spans="1:12" ht="18" customHeight="1">
      <c r="A67" s="24" t="s">
        <v>58</v>
      </c>
      <c r="B67" s="12" t="s">
        <v>60</v>
      </c>
      <c r="C67" s="8">
        <v>5446101</v>
      </c>
      <c r="D67" s="13" t="s">
        <v>141</v>
      </c>
      <c r="E67" s="33" t="s">
        <v>142</v>
      </c>
      <c r="F67" s="26">
        <v>3.94</v>
      </c>
      <c r="G67" s="32"/>
      <c r="H67" s="13" t="s">
        <v>20</v>
      </c>
      <c r="I67" s="13" t="s">
        <v>21</v>
      </c>
      <c r="J67" s="9" t="s">
        <v>22</v>
      </c>
      <c r="K67" s="82">
        <v>5</v>
      </c>
      <c r="L67" s="79"/>
    </row>
    <row r="68" spans="1:12" ht="18" customHeight="1">
      <c r="A68" s="24" t="s">
        <v>58</v>
      </c>
      <c r="B68" s="12" t="s">
        <v>60</v>
      </c>
      <c r="C68" s="8">
        <v>5446101</v>
      </c>
      <c r="D68" s="13" t="s">
        <v>141</v>
      </c>
      <c r="E68" s="33" t="s">
        <v>142</v>
      </c>
      <c r="F68" s="26">
        <v>3.94</v>
      </c>
      <c r="G68" s="32"/>
      <c r="H68" s="13" t="s">
        <v>12</v>
      </c>
      <c r="I68" s="16" t="s">
        <v>32</v>
      </c>
      <c r="J68" s="9" t="s">
        <v>54</v>
      </c>
      <c r="K68" s="83"/>
      <c r="L68" s="81"/>
    </row>
    <row r="69" spans="1:12" ht="18" customHeight="1">
      <c r="A69" s="24" t="s">
        <v>58</v>
      </c>
      <c r="B69" s="12" t="s">
        <v>60</v>
      </c>
      <c r="C69" s="8">
        <v>5446130</v>
      </c>
      <c r="D69" s="13" t="s">
        <v>143</v>
      </c>
      <c r="E69" s="4" t="s">
        <v>91</v>
      </c>
      <c r="F69" s="17">
        <v>2.59</v>
      </c>
      <c r="G69" s="35"/>
      <c r="H69" s="13" t="s">
        <v>20</v>
      </c>
      <c r="I69" s="13" t="s">
        <v>21</v>
      </c>
      <c r="J69" s="9" t="s">
        <v>22</v>
      </c>
      <c r="K69" s="82">
        <v>5</v>
      </c>
      <c r="L69" s="79"/>
    </row>
    <row r="70" spans="1:12" ht="18" customHeight="1">
      <c r="A70" s="24" t="s">
        <v>58</v>
      </c>
      <c r="B70" s="12" t="s">
        <v>60</v>
      </c>
      <c r="C70" s="8">
        <v>5446130</v>
      </c>
      <c r="D70" s="13" t="s">
        <v>143</v>
      </c>
      <c r="E70" s="4" t="s">
        <v>91</v>
      </c>
      <c r="F70" s="17">
        <v>2.59</v>
      </c>
      <c r="G70" s="35"/>
      <c r="H70" s="13" t="s">
        <v>12</v>
      </c>
      <c r="I70" s="16" t="s">
        <v>32</v>
      </c>
      <c r="J70" s="9" t="s">
        <v>54</v>
      </c>
      <c r="K70" s="83"/>
      <c r="L70" s="81"/>
    </row>
    <row r="71" spans="1:12" ht="18" customHeight="1">
      <c r="A71" s="24" t="s">
        <v>58</v>
      </c>
      <c r="B71" s="12" t="s">
        <v>144</v>
      </c>
      <c r="C71" s="8">
        <v>5462010</v>
      </c>
      <c r="D71" s="13" t="s">
        <v>145</v>
      </c>
      <c r="E71" s="4" t="s">
        <v>146</v>
      </c>
      <c r="F71" s="17">
        <v>7.56</v>
      </c>
      <c r="G71" s="35"/>
      <c r="H71" s="13" t="s">
        <v>8</v>
      </c>
      <c r="I71" s="34">
        <v>60</v>
      </c>
      <c r="J71" s="9" t="s">
        <v>47</v>
      </c>
      <c r="K71" s="73">
        <v>6</v>
      </c>
      <c r="L71" s="92"/>
    </row>
    <row r="72" spans="1:12" ht="18" customHeight="1">
      <c r="A72" s="24" t="s">
        <v>58</v>
      </c>
      <c r="B72" s="12" t="s">
        <v>144</v>
      </c>
      <c r="C72" s="8">
        <v>5462010</v>
      </c>
      <c r="D72" s="13" t="s">
        <v>145</v>
      </c>
      <c r="E72" s="4"/>
      <c r="F72" s="17"/>
      <c r="G72" s="35">
        <v>600</v>
      </c>
      <c r="H72" s="13" t="s">
        <v>29</v>
      </c>
      <c r="I72" s="16" t="s">
        <v>30</v>
      </c>
      <c r="J72" s="9" t="s">
        <v>11</v>
      </c>
      <c r="K72" s="74"/>
      <c r="L72" s="93"/>
    </row>
    <row r="73" spans="1:12" ht="18" customHeight="1">
      <c r="A73" s="24" t="s">
        <v>58</v>
      </c>
      <c r="B73" s="12" t="s">
        <v>59</v>
      </c>
      <c r="C73" s="8">
        <v>6524010</v>
      </c>
      <c r="D73" s="13" t="s">
        <v>61</v>
      </c>
      <c r="E73" s="25" t="s">
        <v>89</v>
      </c>
      <c r="F73" s="26">
        <v>0.75</v>
      </c>
      <c r="G73" s="27"/>
      <c r="H73" s="13" t="s">
        <v>8</v>
      </c>
      <c r="I73" s="34">
        <v>70</v>
      </c>
      <c r="J73" s="9" t="s">
        <v>47</v>
      </c>
      <c r="K73" s="76" t="s">
        <v>373</v>
      </c>
      <c r="L73" s="92" t="s">
        <v>101</v>
      </c>
    </row>
    <row r="74" spans="1:12" ht="18" customHeight="1">
      <c r="A74" s="24" t="s">
        <v>58</v>
      </c>
      <c r="B74" s="12" t="s">
        <v>59</v>
      </c>
      <c r="C74" s="8">
        <v>6524010</v>
      </c>
      <c r="D74" s="13" t="s">
        <v>61</v>
      </c>
      <c r="E74" s="25" t="s">
        <v>379</v>
      </c>
      <c r="F74" s="26">
        <v>0.54</v>
      </c>
      <c r="G74" s="27"/>
      <c r="H74" s="13"/>
      <c r="I74" s="14">
        <v>0</v>
      </c>
      <c r="J74" s="9" t="s">
        <v>28</v>
      </c>
      <c r="K74" s="78"/>
      <c r="L74" s="94"/>
    </row>
    <row r="75" spans="1:12" ht="18" customHeight="1">
      <c r="A75" s="24" t="s">
        <v>62</v>
      </c>
      <c r="B75" s="12" t="s">
        <v>63</v>
      </c>
      <c r="C75" s="8">
        <v>6222070</v>
      </c>
      <c r="D75" s="13" t="s">
        <v>64</v>
      </c>
      <c r="E75" s="25" t="s">
        <v>90</v>
      </c>
      <c r="F75" s="26">
        <v>5.5</v>
      </c>
      <c r="G75" s="27"/>
      <c r="H75" s="13" t="s">
        <v>8</v>
      </c>
      <c r="I75" s="34">
        <v>60</v>
      </c>
      <c r="J75" s="9" t="s">
        <v>47</v>
      </c>
      <c r="K75" s="73">
        <v>6</v>
      </c>
      <c r="L75" s="89" t="s">
        <v>98</v>
      </c>
    </row>
    <row r="76" spans="1:12" ht="18" customHeight="1">
      <c r="A76" s="24" t="s">
        <v>62</v>
      </c>
      <c r="B76" s="12" t="s">
        <v>63</v>
      </c>
      <c r="C76" s="8">
        <v>6222070</v>
      </c>
      <c r="D76" s="13" t="s">
        <v>64</v>
      </c>
      <c r="E76" s="25" t="s">
        <v>90</v>
      </c>
      <c r="F76" s="26">
        <v>4.2699999999999996</v>
      </c>
      <c r="G76" s="27"/>
      <c r="H76" s="13" t="s">
        <v>20</v>
      </c>
      <c r="I76" s="13" t="s">
        <v>21</v>
      </c>
      <c r="J76" s="9" t="s">
        <v>28</v>
      </c>
      <c r="K76" s="84"/>
      <c r="L76" s="90"/>
    </row>
    <row r="77" spans="1:12" ht="18" customHeight="1">
      <c r="A77" s="24" t="s">
        <v>62</v>
      </c>
      <c r="B77" s="12" t="s">
        <v>63</v>
      </c>
      <c r="C77" s="8">
        <v>6222070</v>
      </c>
      <c r="D77" s="13" t="s">
        <v>64</v>
      </c>
      <c r="E77" s="25"/>
      <c r="F77" s="26"/>
      <c r="G77" s="27">
        <v>1400</v>
      </c>
      <c r="H77" s="13" t="s">
        <v>29</v>
      </c>
      <c r="I77" s="16" t="s">
        <v>30</v>
      </c>
      <c r="J77" s="9" t="s">
        <v>11</v>
      </c>
      <c r="K77" s="84"/>
      <c r="L77" s="90"/>
    </row>
    <row r="78" spans="1:12" ht="18" customHeight="1">
      <c r="A78" s="24" t="s">
        <v>62</v>
      </c>
      <c r="B78" s="12" t="s">
        <v>63</v>
      </c>
      <c r="C78" s="8">
        <v>6222070</v>
      </c>
      <c r="D78" s="13" t="s">
        <v>64</v>
      </c>
      <c r="E78" s="25"/>
      <c r="F78" s="26"/>
      <c r="G78" s="27">
        <v>100</v>
      </c>
      <c r="H78" s="13" t="s">
        <v>29</v>
      </c>
      <c r="I78" s="7" t="s">
        <v>147</v>
      </c>
      <c r="J78" s="9" t="s">
        <v>11</v>
      </c>
      <c r="K78" s="74"/>
      <c r="L78" s="91"/>
    </row>
    <row r="79" spans="1:12" ht="18" customHeight="1">
      <c r="A79" s="24" t="s">
        <v>62</v>
      </c>
      <c r="B79" s="12" t="s">
        <v>63</v>
      </c>
      <c r="C79" s="8">
        <v>6525021</v>
      </c>
      <c r="D79" s="13" t="s">
        <v>148</v>
      </c>
      <c r="E79" s="25" t="s">
        <v>353</v>
      </c>
      <c r="F79" s="26">
        <v>5.01</v>
      </c>
      <c r="G79" s="27"/>
      <c r="H79" s="13" t="s">
        <v>8</v>
      </c>
      <c r="I79" s="14">
        <v>50</v>
      </c>
      <c r="J79" s="9" t="s">
        <v>49</v>
      </c>
      <c r="K79" s="76" t="s">
        <v>375</v>
      </c>
      <c r="L79" s="85" t="s">
        <v>98</v>
      </c>
    </row>
    <row r="80" spans="1:12" ht="18" customHeight="1">
      <c r="A80" s="24" t="s">
        <v>62</v>
      </c>
      <c r="B80" s="12" t="s">
        <v>63</v>
      </c>
      <c r="C80" s="8">
        <v>6525021</v>
      </c>
      <c r="D80" s="13" t="s">
        <v>148</v>
      </c>
      <c r="E80" s="4"/>
      <c r="F80" s="17"/>
      <c r="G80" s="18">
        <v>1200</v>
      </c>
      <c r="H80" s="13" t="s">
        <v>29</v>
      </c>
      <c r="I80" s="16" t="s">
        <v>30</v>
      </c>
      <c r="J80" s="9" t="s">
        <v>11</v>
      </c>
      <c r="K80" s="77"/>
      <c r="L80" s="88"/>
    </row>
    <row r="81" spans="1:12" ht="18" customHeight="1">
      <c r="A81" s="24" t="s">
        <v>62</v>
      </c>
      <c r="B81" s="12" t="s">
        <v>63</v>
      </c>
      <c r="C81" s="8">
        <v>6525021</v>
      </c>
      <c r="D81" s="13" t="s">
        <v>148</v>
      </c>
      <c r="E81" s="4" t="s">
        <v>354</v>
      </c>
      <c r="F81" s="17">
        <v>2.97</v>
      </c>
      <c r="G81" s="18"/>
      <c r="H81" s="13"/>
      <c r="I81" s="13" t="s">
        <v>21</v>
      </c>
      <c r="J81" s="9" t="s">
        <v>28</v>
      </c>
      <c r="K81" s="78"/>
      <c r="L81" s="86"/>
    </row>
    <row r="82" spans="1:12" ht="18" customHeight="1">
      <c r="A82" s="24" t="s">
        <v>62</v>
      </c>
      <c r="B82" s="12" t="s">
        <v>63</v>
      </c>
      <c r="C82" s="8">
        <v>6544050</v>
      </c>
      <c r="D82" s="13" t="s">
        <v>149</v>
      </c>
      <c r="E82" s="4" t="s">
        <v>150</v>
      </c>
      <c r="F82" s="17">
        <v>2.5</v>
      </c>
      <c r="G82" s="18"/>
      <c r="H82" s="13" t="s">
        <v>8</v>
      </c>
      <c r="I82" s="14">
        <v>50</v>
      </c>
      <c r="J82" s="9" t="s">
        <v>49</v>
      </c>
      <c r="K82" s="79" t="s">
        <v>376</v>
      </c>
      <c r="L82" s="85" t="s">
        <v>98</v>
      </c>
    </row>
    <row r="83" spans="1:12" ht="18" customHeight="1">
      <c r="A83" s="24" t="s">
        <v>62</v>
      </c>
      <c r="B83" s="12" t="s">
        <v>63</v>
      </c>
      <c r="C83" s="8">
        <v>6544050</v>
      </c>
      <c r="D83" s="13" t="s">
        <v>149</v>
      </c>
      <c r="E83" s="4" t="s">
        <v>150</v>
      </c>
      <c r="F83" s="17">
        <v>0.91</v>
      </c>
      <c r="G83" s="18"/>
      <c r="H83" s="13" t="s">
        <v>8</v>
      </c>
      <c r="I83" s="14">
        <v>0</v>
      </c>
      <c r="J83" s="9" t="s">
        <v>28</v>
      </c>
      <c r="K83" s="80"/>
      <c r="L83" s="88"/>
    </row>
    <row r="84" spans="1:12" ht="18" customHeight="1">
      <c r="A84" s="24" t="s">
        <v>62</v>
      </c>
      <c r="B84" s="12" t="s">
        <v>63</v>
      </c>
      <c r="C84" s="8">
        <v>6544050</v>
      </c>
      <c r="D84" s="13" t="s">
        <v>149</v>
      </c>
      <c r="E84" s="33" t="s">
        <v>151</v>
      </c>
      <c r="F84" s="17">
        <v>0.64</v>
      </c>
      <c r="G84" s="18"/>
      <c r="H84" s="13" t="s">
        <v>20</v>
      </c>
      <c r="I84" s="15" t="s">
        <v>50</v>
      </c>
      <c r="J84" s="9" t="s">
        <v>51</v>
      </c>
      <c r="K84" s="80"/>
      <c r="L84" s="88"/>
    </row>
    <row r="85" spans="1:12" ht="18" customHeight="1">
      <c r="A85" s="24" t="s">
        <v>62</v>
      </c>
      <c r="B85" s="12" t="s">
        <v>63</v>
      </c>
      <c r="C85" s="8">
        <v>6544050</v>
      </c>
      <c r="D85" s="13" t="s">
        <v>149</v>
      </c>
      <c r="E85" s="4"/>
      <c r="F85" s="17"/>
      <c r="G85" s="18">
        <v>650</v>
      </c>
      <c r="H85" s="13" t="s">
        <v>29</v>
      </c>
      <c r="I85" s="16" t="s">
        <v>30</v>
      </c>
      <c r="J85" s="9" t="s">
        <v>31</v>
      </c>
      <c r="K85" s="81"/>
      <c r="L85" s="86"/>
    </row>
    <row r="86" spans="1:12" ht="18" customHeight="1">
      <c r="A86" s="24" t="s">
        <v>62</v>
      </c>
      <c r="B86" s="12" t="s">
        <v>63</v>
      </c>
      <c r="C86" s="8">
        <v>6544070</v>
      </c>
      <c r="D86" s="13" t="s">
        <v>356</v>
      </c>
      <c r="E86" s="4" t="s">
        <v>79</v>
      </c>
      <c r="F86" s="17">
        <v>3.34</v>
      </c>
      <c r="G86" s="18"/>
      <c r="H86" s="13"/>
      <c r="I86" s="15" t="s">
        <v>50</v>
      </c>
      <c r="J86" s="9" t="s">
        <v>22</v>
      </c>
      <c r="K86" s="28" t="s">
        <v>374</v>
      </c>
      <c r="L86" s="61" t="s">
        <v>101</v>
      </c>
    </row>
    <row r="87" spans="1:12" ht="18" customHeight="1">
      <c r="A87" s="24" t="s">
        <v>62</v>
      </c>
      <c r="B87" s="12" t="s">
        <v>63</v>
      </c>
      <c r="C87" s="8">
        <v>6548031</v>
      </c>
      <c r="D87" s="13" t="s">
        <v>152</v>
      </c>
      <c r="E87" s="4" t="s">
        <v>357</v>
      </c>
      <c r="F87" s="17">
        <v>2.64</v>
      </c>
      <c r="G87" s="18"/>
      <c r="H87" s="13" t="s">
        <v>20</v>
      </c>
      <c r="I87" s="13" t="s">
        <v>21</v>
      </c>
      <c r="J87" s="9" t="s">
        <v>22</v>
      </c>
      <c r="K87" s="28" t="s">
        <v>374</v>
      </c>
      <c r="L87" s="62" t="s">
        <v>101</v>
      </c>
    </row>
    <row r="88" spans="1:12" ht="18" customHeight="1">
      <c r="A88" s="24" t="s">
        <v>62</v>
      </c>
      <c r="B88" s="12" t="s">
        <v>63</v>
      </c>
      <c r="C88" s="8">
        <v>6548031</v>
      </c>
      <c r="D88" s="13" t="s">
        <v>152</v>
      </c>
      <c r="E88" s="4" t="s">
        <v>357</v>
      </c>
      <c r="F88" s="17">
        <v>2.64</v>
      </c>
      <c r="G88" s="18"/>
      <c r="H88" s="13" t="s">
        <v>12</v>
      </c>
      <c r="I88" s="16" t="s">
        <v>128</v>
      </c>
      <c r="J88" s="9" t="s">
        <v>54</v>
      </c>
      <c r="K88" s="30">
        <v>9</v>
      </c>
      <c r="L88" s="68" t="s">
        <v>101</v>
      </c>
    </row>
    <row r="89" spans="1:12" ht="18" customHeight="1">
      <c r="A89" s="24" t="s">
        <v>62</v>
      </c>
      <c r="B89" s="12" t="s">
        <v>63</v>
      </c>
      <c r="C89" s="8">
        <v>6549030</v>
      </c>
      <c r="D89" s="13" t="s">
        <v>153</v>
      </c>
      <c r="E89" s="4" t="s">
        <v>154</v>
      </c>
      <c r="F89" s="17">
        <v>7.66</v>
      </c>
      <c r="G89" s="18"/>
      <c r="H89" s="13" t="s">
        <v>8</v>
      </c>
      <c r="I89" s="34">
        <v>70</v>
      </c>
      <c r="J89" s="9" t="s">
        <v>47</v>
      </c>
      <c r="K89" s="76" t="s">
        <v>375</v>
      </c>
      <c r="L89" s="85" t="s">
        <v>100</v>
      </c>
    </row>
    <row r="90" spans="1:12" ht="18" customHeight="1">
      <c r="A90" s="24" t="s">
        <v>62</v>
      </c>
      <c r="B90" s="12" t="s">
        <v>63</v>
      </c>
      <c r="C90" s="8">
        <v>6549030</v>
      </c>
      <c r="D90" s="13" t="s">
        <v>153</v>
      </c>
      <c r="E90" s="4"/>
      <c r="F90" s="17"/>
      <c r="G90" s="18">
        <v>150</v>
      </c>
      <c r="H90" s="13" t="s">
        <v>29</v>
      </c>
      <c r="I90" s="16" t="s">
        <v>30</v>
      </c>
      <c r="J90" s="9" t="s">
        <v>31</v>
      </c>
      <c r="K90" s="77"/>
      <c r="L90" s="88"/>
    </row>
    <row r="91" spans="1:12" ht="18" customHeight="1">
      <c r="A91" s="24" t="s">
        <v>62</v>
      </c>
      <c r="B91" s="12" t="s">
        <v>63</v>
      </c>
      <c r="C91" s="8">
        <v>6549030</v>
      </c>
      <c r="D91" s="13" t="s">
        <v>153</v>
      </c>
      <c r="E91" s="4"/>
      <c r="F91" s="17"/>
      <c r="G91" s="18">
        <v>354</v>
      </c>
      <c r="H91" s="13"/>
      <c r="I91" s="70" t="s">
        <v>382</v>
      </c>
      <c r="J91" s="9" t="s">
        <v>381</v>
      </c>
      <c r="K91" s="78"/>
      <c r="L91" s="86"/>
    </row>
    <row r="92" spans="1:12" ht="18" customHeight="1">
      <c r="A92" s="24" t="s">
        <v>62</v>
      </c>
      <c r="B92" s="12" t="s">
        <v>63</v>
      </c>
      <c r="C92" s="8">
        <v>6550022</v>
      </c>
      <c r="D92" s="13" t="s">
        <v>155</v>
      </c>
      <c r="E92" s="4" t="s">
        <v>151</v>
      </c>
      <c r="F92" s="17">
        <v>4</v>
      </c>
      <c r="G92" s="18"/>
      <c r="H92" s="13" t="s">
        <v>8</v>
      </c>
      <c r="I92" s="14">
        <v>50</v>
      </c>
      <c r="J92" s="9" t="s">
        <v>17</v>
      </c>
      <c r="K92" s="30">
        <v>9</v>
      </c>
      <c r="L92" s="23" t="s">
        <v>98</v>
      </c>
    </row>
    <row r="93" spans="1:12" ht="18" customHeight="1">
      <c r="A93" s="24" t="s">
        <v>65</v>
      </c>
      <c r="B93" s="12" t="s">
        <v>66</v>
      </c>
      <c r="C93" s="8">
        <v>7216150</v>
      </c>
      <c r="D93" s="13" t="s">
        <v>67</v>
      </c>
      <c r="E93" s="4" t="s">
        <v>156</v>
      </c>
      <c r="F93" s="17">
        <v>4.79</v>
      </c>
      <c r="G93" s="18"/>
      <c r="H93" s="13" t="s">
        <v>8</v>
      </c>
      <c r="I93" s="21">
        <v>80</v>
      </c>
      <c r="J93" s="9" t="s">
        <v>49</v>
      </c>
      <c r="K93" s="71" t="s">
        <v>371</v>
      </c>
      <c r="L93" s="87" t="s">
        <v>98</v>
      </c>
    </row>
    <row r="94" spans="1:12" ht="18" customHeight="1">
      <c r="A94" s="24" t="s">
        <v>65</v>
      </c>
      <c r="B94" s="12" t="s">
        <v>66</v>
      </c>
      <c r="C94" s="8">
        <v>7216150</v>
      </c>
      <c r="D94" s="13" t="s">
        <v>67</v>
      </c>
      <c r="E94" s="4"/>
      <c r="F94" s="17"/>
      <c r="G94" s="18">
        <v>950</v>
      </c>
      <c r="H94" s="13" t="s">
        <v>29</v>
      </c>
      <c r="I94" s="16" t="s">
        <v>68</v>
      </c>
      <c r="J94" s="9" t="s">
        <v>11</v>
      </c>
      <c r="K94" s="72"/>
      <c r="L94" s="87"/>
    </row>
    <row r="95" spans="1:12" ht="18" customHeight="1">
      <c r="A95" s="24" t="s">
        <v>65</v>
      </c>
      <c r="B95" s="12" t="s">
        <v>66</v>
      </c>
      <c r="C95" s="8">
        <v>7216150</v>
      </c>
      <c r="D95" s="13" t="s">
        <v>67</v>
      </c>
      <c r="E95" s="4" t="s">
        <v>157</v>
      </c>
      <c r="F95" s="17">
        <v>8.99</v>
      </c>
      <c r="G95" s="18"/>
      <c r="H95" s="13" t="s">
        <v>8</v>
      </c>
      <c r="I95" s="21">
        <v>70</v>
      </c>
      <c r="J95" s="9" t="s">
        <v>47</v>
      </c>
      <c r="K95" s="73">
        <v>8</v>
      </c>
      <c r="L95" s="87" t="s">
        <v>98</v>
      </c>
    </row>
    <row r="96" spans="1:12" ht="18" customHeight="1">
      <c r="A96" s="24" t="s">
        <v>65</v>
      </c>
      <c r="B96" s="12" t="s">
        <v>66</v>
      </c>
      <c r="C96" s="8">
        <v>7216150</v>
      </c>
      <c r="D96" s="13" t="s">
        <v>67</v>
      </c>
      <c r="E96" s="4"/>
      <c r="F96" s="17"/>
      <c r="G96" s="18">
        <v>900</v>
      </c>
      <c r="H96" s="13" t="s">
        <v>29</v>
      </c>
      <c r="I96" s="16" t="s">
        <v>68</v>
      </c>
      <c r="J96" s="9" t="s">
        <v>11</v>
      </c>
      <c r="K96" s="74"/>
      <c r="L96" s="87"/>
    </row>
    <row r="97" spans="1:12" ht="18" customHeight="1">
      <c r="A97" s="24" t="s">
        <v>69</v>
      </c>
      <c r="B97" s="12" t="s">
        <v>70</v>
      </c>
      <c r="C97" s="8">
        <v>8219030</v>
      </c>
      <c r="D97" s="13" t="s">
        <v>158</v>
      </c>
      <c r="E97" s="25" t="s">
        <v>159</v>
      </c>
      <c r="F97" s="26">
        <v>7.79</v>
      </c>
      <c r="G97" s="32"/>
      <c r="H97" s="13" t="s">
        <v>20</v>
      </c>
      <c r="I97" s="15" t="s">
        <v>71</v>
      </c>
      <c r="J97" s="10" t="s">
        <v>18</v>
      </c>
      <c r="K97" s="19" t="s">
        <v>377</v>
      </c>
      <c r="L97" s="65" t="s">
        <v>101</v>
      </c>
    </row>
    <row r="98" spans="1:12" ht="18" customHeight="1">
      <c r="A98" s="24" t="s">
        <v>69</v>
      </c>
      <c r="B98" s="12" t="s">
        <v>70</v>
      </c>
      <c r="C98" s="8">
        <v>8602020</v>
      </c>
      <c r="D98" s="13" t="s">
        <v>95</v>
      </c>
      <c r="E98" s="25" t="s">
        <v>96</v>
      </c>
      <c r="F98" s="26">
        <v>4.43</v>
      </c>
      <c r="G98" s="27"/>
      <c r="H98" s="13" t="s">
        <v>8</v>
      </c>
      <c r="I98" s="14">
        <v>60</v>
      </c>
      <c r="J98" s="9" t="s">
        <v>47</v>
      </c>
      <c r="K98" s="71" t="s">
        <v>371</v>
      </c>
      <c r="L98" s="85" t="s">
        <v>98</v>
      </c>
    </row>
    <row r="99" spans="1:12" ht="18" customHeight="1">
      <c r="A99" s="24" t="s">
        <v>69</v>
      </c>
      <c r="B99" s="12" t="s">
        <v>70</v>
      </c>
      <c r="C99" s="8">
        <v>8602020</v>
      </c>
      <c r="D99" s="13" t="s">
        <v>95</v>
      </c>
      <c r="E99" s="25" t="s">
        <v>115</v>
      </c>
      <c r="F99" s="26">
        <v>3</v>
      </c>
      <c r="G99" s="27"/>
      <c r="H99" s="13" t="s">
        <v>8</v>
      </c>
      <c r="I99" s="29" t="s">
        <v>107</v>
      </c>
      <c r="J99" s="9" t="s">
        <v>47</v>
      </c>
      <c r="K99" s="75"/>
      <c r="L99" s="88"/>
    </row>
    <row r="100" spans="1:12" ht="18" customHeight="1">
      <c r="A100" s="24" t="s">
        <v>69</v>
      </c>
      <c r="B100" s="12" t="s">
        <v>70</v>
      </c>
      <c r="C100" s="8">
        <v>8602020</v>
      </c>
      <c r="D100" s="13" t="s">
        <v>95</v>
      </c>
      <c r="E100" s="25"/>
      <c r="F100" s="26"/>
      <c r="G100" s="27">
        <v>750</v>
      </c>
      <c r="H100" s="13" t="s">
        <v>29</v>
      </c>
      <c r="I100" s="16" t="s">
        <v>68</v>
      </c>
      <c r="J100" s="9" t="s">
        <v>31</v>
      </c>
      <c r="K100" s="75"/>
      <c r="L100" s="88"/>
    </row>
    <row r="101" spans="1:12" ht="18" customHeight="1">
      <c r="A101" s="24" t="s">
        <v>69</v>
      </c>
      <c r="B101" s="12" t="s">
        <v>70</v>
      </c>
      <c r="C101" s="8">
        <v>8602020</v>
      </c>
      <c r="D101" s="13" t="s">
        <v>95</v>
      </c>
      <c r="E101" s="25"/>
      <c r="F101" s="26"/>
      <c r="G101" s="27">
        <v>150</v>
      </c>
      <c r="H101" s="13"/>
      <c r="I101" s="70" t="s">
        <v>382</v>
      </c>
      <c r="J101" s="9" t="s">
        <v>381</v>
      </c>
      <c r="K101" s="72"/>
      <c r="L101" s="86"/>
    </row>
    <row r="102" spans="1:12" ht="18" customHeight="1">
      <c r="A102" s="24" t="s">
        <v>69</v>
      </c>
      <c r="B102" s="12" t="s">
        <v>70</v>
      </c>
      <c r="C102" s="8">
        <v>8602021</v>
      </c>
      <c r="D102" s="13" t="s">
        <v>160</v>
      </c>
      <c r="E102" s="25" t="s">
        <v>86</v>
      </c>
      <c r="F102" s="26">
        <v>9.5</v>
      </c>
      <c r="G102" s="27"/>
      <c r="H102" s="13" t="s">
        <v>8</v>
      </c>
      <c r="I102" s="14">
        <v>50</v>
      </c>
      <c r="J102" s="9" t="s">
        <v>17</v>
      </c>
      <c r="K102" s="73">
        <v>5</v>
      </c>
      <c r="L102" s="87" t="s">
        <v>98</v>
      </c>
    </row>
    <row r="103" spans="1:12" ht="18" customHeight="1">
      <c r="A103" s="24" t="s">
        <v>69</v>
      </c>
      <c r="B103" s="12" t="s">
        <v>70</v>
      </c>
      <c r="C103" s="8">
        <v>8602021</v>
      </c>
      <c r="D103" s="13" t="s">
        <v>160</v>
      </c>
      <c r="E103" s="25"/>
      <c r="F103" s="26"/>
      <c r="G103" s="27">
        <v>600</v>
      </c>
      <c r="H103" s="13" t="s">
        <v>29</v>
      </c>
      <c r="I103" s="16" t="s">
        <v>68</v>
      </c>
      <c r="J103" s="9" t="s">
        <v>31</v>
      </c>
      <c r="K103" s="74"/>
      <c r="L103" s="87"/>
    </row>
    <row r="104" spans="1:12" ht="18" customHeight="1">
      <c r="A104" s="24" t="s">
        <v>69</v>
      </c>
      <c r="B104" s="12" t="s">
        <v>70</v>
      </c>
      <c r="C104" s="8">
        <v>8603010</v>
      </c>
      <c r="D104" s="13" t="s">
        <v>384</v>
      </c>
      <c r="E104" s="25" t="s">
        <v>385</v>
      </c>
      <c r="F104" s="26">
        <v>4</v>
      </c>
      <c r="G104" s="27"/>
      <c r="H104" s="13"/>
      <c r="I104" s="70" t="s">
        <v>382</v>
      </c>
      <c r="J104" s="10" t="s">
        <v>51</v>
      </c>
      <c r="K104" s="69" t="s">
        <v>386</v>
      </c>
      <c r="L104" s="68" t="s">
        <v>101</v>
      </c>
    </row>
    <row r="105" spans="1:12" ht="18" customHeight="1">
      <c r="A105" s="24" t="s">
        <v>69</v>
      </c>
      <c r="B105" s="12" t="s">
        <v>70</v>
      </c>
      <c r="C105" s="8">
        <v>8603020</v>
      </c>
      <c r="D105" s="13" t="s">
        <v>72</v>
      </c>
      <c r="E105" s="4" t="s">
        <v>161</v>
      </c>
      <c r="F105" s="17">
        <v>6</v>
      </c>
      <c r="G105" s="18"/>
      <c r="H105" s="13" t="s">
        <v>20</v>
      </c>
      <c r="I105" s="15" t="s">
        <v>71</v>
      </c>
      <c r="J105" s="10" t="s">
        <v>18</v>
      </c>
      <c r="K105" s="28" t="s">
        <v>371</v>
      </c>
      <c r="L105" s="22" t="s">
        <v>101</v>
      </c>
    </row>
    <row r="106" spans="1:12" ht="18" customHeight="1">
      <c r="A106" s="24" t="s">
        <v>69</v>
      </c>
      <c r="B106" s="12" t="s">
        <v>70</v>
      </c>
      <c r="C106" s="8">
        <v>8603030</v>
      </c>
      <c r="D106" s="13" t="s">
        <v>73</v>
      </c>
      <c r="E106" s="4" t="s">
        <v>77</v>
      </c>
      <c r="F106" s="17">
        <v>5.35</v>
      </c>
      <c r="G106" s="18"/>
      <c r="H106" s="13" t="s">
        <v>8</v>
      </c>
      <c r="I106" s="14">
        <v>50</v>
      </c>
      <c r="J106" s="9" t="s">
        <v>17</v>
      </c>
      <c r="K106" s="73">
        <v>8</v>
      </c>
      <c r="L106" s="87" t="s">
        <v>98</v>
      </c>
    </row>
    <row r="107" spans="1:12" ht="18" customHeight="1">
      <c r="A107" s="24" t="s">
        <v>69</v>
      </c>
      <c r="B107" s="12" t="s">
        <v>70</v>
      </c>
      <c r="C107" s="8">
        <v>8603030</v>
      </c>
      <c r="D107" s="13" t="s">
        <v>73</v>
      </c>
      <c r="E107" s="4"/>
      <c r="F107" s="17"/>
      <c r="G107" s="18">
        <v>700</v>
      </c>
      <c r="H107" s="13" t="s">
        <v>29</v>
      </c>
      <c r="I107" s="16" t="s">
        <v>68</v>
      </c>
      <c r="J107" s="9" t="s">
        <v>31</v>
      </c>
      <c r="K107" s="74"/>
      <c r="L107" s="87"/>
    </row>
    <row r="108" spans="1:12" ht="18" customHeight="1">
      <c r="A108" s="24" t="s">
        <v>69</v>
      </c>
      <c r="B108" s="12" t="s">
        <v>70</v>
      </c>
      <c r="C108" s="8">
        <v>8605010</v>
      </c>
      <c r="D108" s="13" t="s">
        <v>162</v>
      </c>
      <c r="E108" s="4" t="s">
        <v>163</v>
      </c>
      <c r="F108" s="17">
        <v>8</v>
      </c>
      <c r="G108" s="18"/>
      <c r="H108" s="13" t="s">
        <v>8</v>
      </c>
      <c r="I108" s="14">
        <v>50</v>
      </c>
      <c r="J108" s="9" t="s">
        <v>17</v>
      </c>
      <c r="K108" s="73">
        <v>6</v>
      </c>
      <c r="L108" s="87" t="s">
        <v>98</v>
      </c>
    </row>
    <row r="109" spans="1:12" ht="18" customHeight="1">
      <c r="A109" s="24" t="s">
        <v>69</v>
      </c>
      <c r="B109" s="12" t="s">
        <v>70</v>
      </c>
      <c r="C109" s="8">
        <v>8605010</v>
      </c>
      <c r="D109" s="13" t="s">
        <v>162</v>
      </c>
      <c r="E109" s="4"/>
      <c r="F109" s="17"/>
      <c r="G109" s="18">
        <v>600</v>
      </c>
      <c r="H109" s="13" t="s">
        <v>29</v>
      </c>
      <c r="I109" s="16" t="s">
        <v>68</v>
      </c>
      <c r="J109" s="9" t="s">
        <v>31</v>
      </c>
      <c r="K109" s="74"/>
      <c r="L109" s="87"/>
    </row>
    <row r="110" spans="1:12" ht="18" customHeight="1">
      <c r="A110" s="24" t="s">
        <v>69</v>
      </c>
      <c r="B110" s="12" t="s">
        <v>70</v>
      </c>
      <c r="C110" s="8">
        <v>8606020</v>
      </c>
      <c r="D110" s="13" t="s">
        <v>74</v>
      </c>
      <c r="E110" s="25" t="s">
        <v>88</v>
      </c>
      <c r="F110" s="26">
        <v>2</v>
      </c>
      <c r="G110" s="27"/>
      <c r="H110" s="13" t="s">
        <v>20</v>
      </c>
      <c r="I110" s="15" t="s">
        <v>71</v>
      </c>
      <c r="J110" s="10" t="s">
        <v>51</v>
      </c>
      <c r="K110" s="28" t="s">
        <v>371</v>
      </c>
      <c r="L110" s="22" t="s">
        <v>101</v>
      </c>
    </row>
    <row r="111" spans="1:12" ht="18" customHeight="1">
      <c r="A111" s="24" t="s">
        <v>69</v>
      </c>
      <c r="B111" s="12" t="s">
        <v>70</v>
      </c>
      <c r="C111" s="8">
        <v>8606030</v>
      </c>
      <c r="D111" s="13" t="s">
        <v>164</v>
      </c>
      <c r="E111" s="25" t="s">
        <v>165</v>
      </c>
      <c r="F111" s="26">
        <v>2.88</v>
      </c>
      <c r="G111" s="27"/>
      <c r="H111" s="13" t="s">
        <v>20</v>
      </c>
      <c r="I111" s="15" t="s">
        <v>71</v>
      </c>
      <c r="J111" s="10" t="s">
        <v>51</v>
      </c>
      <c r="K111" s="19" t="s">
        <v>377</v>
      </c>
      <c r="L111" s="65" t="s">
        <v>101</v>
      </c>
    </row>
    <row r="112" spans="1:12" ht="18" customHeight="1">
      <c r="A112" s="2"/>
      <c r="B112" s="2"/>
      <c r="C112" s="2"/>
      <c r="D112" s="5">
        <f>SUMPRODUCT((D2:D111&lt;&gt;"")/COUNTIF(D2:D111,D2:D111&amp;""))</f>
        <v>55.000000000000021</v>
      </c>
      <c r="E112" s="5"/>
      <c r="F112" s="3">
        <f>SUM(F2:F111)</f>
        <v>358.68000000000012</v>
      </c>
      <c r="G112" s="18">
        <f>SUM(G2:G111)</f>
        <v>21964</v>
      </c>
      <c r="H112" s="2"/>
      <c r="I112" s="2"/>
      <c r="J112" s="2"/>
      <c r="K112" s="6">
        <f>SUBTOTAL(3,K2:K111)</f>
        <v>60</v>
      </c>
      <c r="L112" s="6">
        <f>SUBTOTAL(3,L2:L111)</f>
        <v>48</v>
      </c>
    </row>
  </sheetData>
  <sheetProtection selectLockedCells="1" selectUnlockedCells="1"/>
  <autoFilter ref="A1:K95" xr:uid="{D995927B-D321-4F97-9EE5-BEE13939BC55}"/>
  <mergeCells count="70">
    <mergeCell ref="L21:L22"/>
    <mergeCell ref="L13:L14"/>
    <mergeCell ref="L15:L16"/>
    <mergeCell ref="L60:L61"/>
    <mergeCell ref="L62:L63"/>
    <mergeCell ref="L46:L47"/>
    <mergeCell ref="L56:L58"/>
    <mergeCell ref="L23:L25"/>
    <mergeCell ref="L31:L32"/>
    <mergeCell ref="L48:L49"/>
    <mergeCell ref="L54:L55"/>
    <mergeCell ref="L50:L51"/>
    <mergeCell ref="L38:L41"/>
    <mergeCell ref="L42:L43"/>
    <mergeCell ref="L28:L29"/>
    <mergeCell ref="L82:L85"/>
    <mergeCell ref="L93:L94"/>
    <mergeCell ref="L75:L78"/>
    <mergeCell ref="L64:L66"/>
    <mergeCell ref="L71:L72"/>
    <mergeCell ref="L79:L81"/>
    <mergeCell ref="L67:L68"/>
    <mergeCell ref="L73:L74"/>
    <mergeCell ref="L89:L91"/>
    <mergeCell ref="L69:L70"/>
    <mergeCell ref="L108:L109"/>
    <mergeCell ref="L102:L103"/>
    <mergeCell ref="L106:L107"/>
    <mergeCell ref="L95:L96"/>
    <mergeCell ref="L98:L101"/>
    <mergeCell ref="L4:L5"/>
    <mergeCell ref="L2:L3"/>
    <mergeCell ref="K19:K20"/>
    <mergeCell ref="K17:K18"/>
    <mergeCell ref="L17:L18"/>
    <mergeCell ref="L19:L20"/>
    <mergeCell ref="K6:K9"/>
    <mergeCell ref="L6:L9"/>
    <mergeCell ref="K21:K22"/>
    <mergeCell ref="K2:K3"/>
    <mergeCell ref="K4:K5"/>
    <mergeCell ref="K13:K14"/>
    <mergeCell ref="K15:K16"/>
    <mergeCell ref="K23:K25"/>
    <mergeCell ref="K31:K32"/>
    <mergeCell ref="K46:K47"/>
    <mergeCell ref="K56:K58"/>
    <mergeCell ref="K60:K61"/>
    <mergeCell ref="K48:K49"/>
    <mergeCell ref="K50:K51"/>
    <mergeCell ref="K54:K55"/>
    <mergeCell ref="K38:K41"/>
    <mergeCell ref="K42:K43"/>
    <mergeCell ref="K28:K29"/>
    <mergeCell ref="K89:K91"/>
    <mergeCell ref="K62:K63"/>
    <mergeCell ref="K64:K66"/>
    <mergeCell ref="K67:K68"/>
    <mergeCell ref="K69:K70"/>
    <mergeCell ref="K71:K72"/>
    <mergeCell ref="K75:K78"/>
    <mergeCell ref="K79:K81"/>
    <mergeCell ref="K82:K85"/>
    <mergeCell ref="K73:K74"/>
    <mergeCell ref="K93:K94"/>
    <mergeCell ref="K95:K96"/>
    <mergeCell ref="K108:K109"/>
    <mergeCell ref="K102:K103"/>
    <mergeCell ref="K106:K107"/>
    <mergeCell ref="K98:K101"/>
  </mergeCells>
  <phoneticPr fontId="4"/>
  <dataValidations count="2">
    <dataValidation type="list" allowBlank="1" showInputMessage="1" showErrorMessage="1" sqref="I61:I63 I2:I16 I100 I90 I42 I74 I44 I39:I40 I92 I24:I37 I65:I70 I72 I79:I87 I18:I22 I96:I98 I47:I54 I57:I59 I76:I77 H2:H111 I94 I102:I103 I105:I111" xr:uid="{A1EEF047-79D1-491C-8206-1A0FA8C7250D}">
      <formula1>$H$2:$H$31</formula1>
    </dataValidation>
    <dataValidation type="list" allowBlank="1" showInputMessage="1" showErrorMessage="1" sqref="A2:A111" xr:uid="{04CD170C-1926-4241-98C7-6DC8091FAD5C}">
      <formula1>$A$2:$A$3</formula1>
    </dataValidation>
  </dataValidations>
  <pageMargins left="0.51181102362204722" right="0.31496062992125984" top="1.1417322834645669" bottom="0.94488188976377963" header="0.31496062992125984" footer="0.31496062992125984"/>
  <pageSetup paperSize="9" scale="80" fitToHeight="0" orientation="portrait" r:id="rId1"/>
  <headerFooter>
    <oddHeader>&amp;C令和5年度　公社分収林事業計画及び発注時期
&amp;R別紙1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EBACF-AE13-4F11-B31C-7F30B84C3E1A}">
  <sheetPr>
    <tabColor rgb="FFFF0000"/>
    <pageSetUpPr fitToPage="1"/>
  </sheetPr>
  <dimension ref="A1:AC279"/>
  <sheetViews>
    <sheetView showZeros="0" tabSelected="1" view="pageBreakPreview" zoomScaleNormal="100" zoomScaleSheetLayoutView="100" workbookViewId="0">
      <pane ySplit="3" topLeftCell="A151" activePane="bottomLeft" state="frozen"/>
      <selection activeCell="C2" sqref="C2"/>
      <selection pane="bottomLeft" activeCell="Q160" sqref="Q160"/>
    </sheetView>
  </sheetViews>
  <sheetFormatPr defaultRowHeight="11.25"/>
  <cols>
    <col min="1" max="1" width="9" style="37" customWidth="1"/>
    <col min="2" max="2" width="11.375" style="37" customWidth="1"/>
    <col min="3" max="9" width="6.75" style="37" bestFit="1" customWidth="1"/>
    <col min="10" max="13" width="6.75" style="37" customWidth="1"/>
    <col min="14" max="14" width="15.5" style="37" bestFit="1" customWidth="1"/>
    <col min="15" max="15" width="8.125" style="37" customWidth="1"/>
    <col min="16" max="18" width="9" style="37"/>
    <col min="19" max="22" width="7.5" style="37" bestFit="1" customWidth="1"/>
    <col min="23" max="23" width="6.75" style="37" bestFit="1" customWidth="1"/>
    <col min="24" max="25" width="7.5" style="37" bestFit="1" customWidth="1"/>
    <col min="26" max="27" width="6" style="37" bestFit="1" customWidth="1"/>
    <col min="28" max="29" width="7.5" style="37" bestFit="1" customWidth="1"/>
    <col min="30" max="16384" width="9" style="37"/>
  </cols>
  <sheetData>
    <row r="1" spans="1:15" ht="21" customHeight="1">
      <c r="A1" s="36"/>
      <c r="B1" s="95" t="s">
        <v>350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60" t="s">
        <v>349</v>
      </c>
    </row>
    <row r="2" spans="1:15" ht="16.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6.5" customHeight="1">
      <c r="A3" s="38" t="s">
        <v>166</v>
      </c>
      <c r="B3" s="39"/>
      <c r="C3" s="40" t="s">
        <v>167</v>
      </c>
      <c r="D3" s="40" t="s">
        <v>168</v>
      </c>
      <c r="E3" s="40" t="s">
        <v>169</v>
      </c>
      <c r="F3" s="40" t="s">
        <v>170</v>
      </c>
      <c r="G3" s="40" t="s">
        <v>171</v>
      </c>
      <c r="H3" s="40" t="s">
        <v>172</v>
      </c>
      <c r="I3" s="40" t="s">
        <v>173</v>
      </c>
      <c r="J3" s="40" t="s">
        <v>174</v>
      </c>
      <c r="K3" s="40" t="s">
        <v>175</v>
      </c>
      <c r="L3" s="40" t="s">
        <v>176</v>
      </c>
      <c r="M3" s="40" t="s">
        <v>351</v>
      </c>
      <c r="N3" s="40" t="s">
        <v>177</v>
      </c>
      <c r="O3" s="40" t="s">
        <v>178</v>
      </c>
    </row>
    <row r="4" spans="1:15" ht="16.5" customHeight="1">
      <c r="A4" s="41">
        <v>1581010</v>
      </c>
      <c r="B4" s="42" t="s">
        <v>179</v>
      </c>
      <c r="C4" s="43">
        <v>2.9</v>
      </c>
      <c r="D4" s="43"/>
      <c r="E4" s="43"/>
      <c r="F4" s="43"/>
      <c r="G4" s="43">
        <v>2</v>
      </c>
      <c r="H4" s="43"/>
      <c r="I4" s="43"/>
      <c r="J4" s="43"/>
      <c r="K4" s="43"/>
      <c r="L4" s="43">
        <v>3.1</v>
      </c>
      <c r="M4" s="43"/>
      <c r="N4" s="44" t="s">
        <v>180</v>
      </c>
      <c r="O4" s="43">
        <f t="shared" ref="O4:O15" si="0">SUM(C4:N4)</f>
        <v>8</v>
      </c>
    </row>
    <row r="5" spans="1:15" ht="16.5" customHeight="1">
      <c r="A5" s="45">
        <v>1581020</v>
      </c>
      <c r="B5" s="42" t="s">
        <v>181</v>
      </c>
      <c r="C5" s="43"/>
      <c r="D5" s="43"/>
      <c r="E5" s="43"/>
      <c r="F5" s="43"/>
      <c r="G5" s="43"/>
      <c r="H5" s="43"/>
      <c r="I5" s="43"/>
      <c r="J5" s="43"/>
      <c r="K5" s="43">
        <v>4.71</v>
      </c>
      <c r="L5" s="43">
        <v>4.8099999999999996</v>
      </c>
      <c r="M5" s="43"/>
      <c r="N5" s="44" t="s">
        <v>180</v>
      </c>
      <c r="O5" s="43">
        <f t="shared" si="0"/>
        <v>9.52</v>
      </c>
    </row>
    <row r="6" spans="1:15" ht="16.5" customHeight="1">
      <c r="A6" s="45">
        <v>1581030</v>
      </c>
      <c r="B6" s="42" t="s">
        <v>182</v>
      </c>
      <c r="C6" s="43"/>
      <c r="D6" s="43"/>
      <c r="E6" s="43">
        <v>5</v>
      </c>
      <c r="F6" s="43">
        <v>2.98</v>
      </c>
      <c r="G6" s="43"/>
      <c r="H6" s="43"/>
      <c r="I6" s="43"/>
      <c r="J6" s="43"/>
      <c r="K6" s="43"/>
      <c r="L6" s="43"/>
      <c r="M6" s="43"/>
      <c r="N6" s="44" t="s">
        <v>180</v>
      </c>
      <c r="O6" s="43">
        <f t="shared" si="0"/>
        <v>7.98</v>
      </c>
    </row>
    <row r="7" spans="1:15" ht="16.5" customHeight="1">
      <c r="A7" s="45">
        <v>1581040</v>
      </c>
      <c r="B7" s="42" t="s">
        <v>183</v>
      </c>
      <c r="C7" s="43"/>
      <c r="D7" s="43"/>
      <c r="E7" s="43"/>
      <c r="F7" s="43"/>
      <c r="G7" s="43"/>
      <c r="H7" s="43">
        <v>2.38</v>
      </c>
      <c r="I7" s="43"/>
      <c r="J7" s="43"/>
      <c r="K7" s="43"/>
      <c r="L7" s="43"/>
      <c r="M7" s="43"/>
      <c r="N7" s="44" t="s">
        <v>184</v>
      </c>
      <c r="O7" s="43">
        <f t="shared" si="0"/>
        <v>2.38</v>
      </c>
    </row>
    <row r="8" spans="1:15" ht="16.5" customHeight="1">
      <c r="A8" s="45">
        <v>1581070</v>
      </c>
      <c r="B8" s="42" t="s">
        <v>185</v>
      </c>
      <c r="C8" s="43"/>
      <c r="D8" s="43"/>
      <c r="E8" s="43"/>
      <c r="F8" s="43"/>
      <c r="G8" s="43"/>
      <c r="H8" s="43">
        <v>3.83</v>
      </c>
      <c r="I8" s="43"/>
      <c r="J8" s="43"/>
      <c r="K8" s="43"/>
      <c r="L8" s="43"/>
      <c r="M8" s="43"/>
      <c r="N8" s="44" t="s">
        <v>180</v>
      </c>
      <c r="O8" s="43">
        <f t="shared" si="0"/>
        <v>3.83</v>
      </c>
    </row>
    <row r="9" spans="1:15" ht="16.5" customHeight="1">
      <c r="A9" s="45">
        <v>1583010</v>
      </c>
      <c r="B9" s="42" t="s">
        <v>186</v>
      </c>
      <c r="C9" s="43"/>
      <c r="D9" s="43"/>
      <c r="E9" s="43"/>
      <c r="F9" s="43">
        <v>7.9</v>
      </c>
      <c r="G9" s="43">
        <v>5</v>
      </c>
      <c r="H9" s="43"/>
      <c r="I9" s="43"/>
      <c r="J9" s="43"/>
      <c r="K9" s="43"/>
      <c r="L9" s="43"/>
      <c r="M9" s="43">
        <v>12.2</v>
      </c>
      <c r="N9" s="44" t="s">
        <v>184</v>
      </c>
      <c r="O9" s="43">
        <f t="shared" si="0"/>
        <v>25.1</v>
      </c>
    </row>
    <row r="10" spans="1:15" ht="16.5" customHeight="1">
      <c r="A10" s="45">
        <v>1583020</v>
      </c>
      <c r="B10" s="42" t="s">
        <v>187</v>
      </c>
      <c r="C10" s="43"/>
      <c r="D10" s="43"/>
      <c r="E10" s="43"/>
      <c r="F10" s="43"/>
      <c r="G10" s="43"/>
      <c r="H10" s="43"/>
      <c r="I10" s="43"/>
      <c r="J10" s="43">
        <v>5.88</v>
      </c>
      <c r="K10" s="43"/>
      <c r="L10" s="43"/>
      <c r="M10" s="43"/>
      <c r="N10" s="44" t="s">
        <v>184</v>
      </c>
      <c r="O10" s="43">
        <f t="shared" si="0"/>
        <v>5.88</v>
      </c>
    </row>
    <row r="11" spans="1:15" ht="16.5" customHeight="1">
      <c r="A11" s="45">
        <v>1583030</v>
      </c>
      <c r="B11" s="42" t="s">
        <v>188</v>
      </c>
      <c r="C11" s="43"/>
      <c r="D11" s="43"/>
      <c r="E11" s="43"/>
      <c r="F11" s="43"/>
      <c r="G11" s="43"/>
      <c r="H11" s="43">
        <v>4.38</v>
      </c>
      <c r="I11" s="43">
        <v>6.11</v>
      </c>
      <c r="J11" s="43"/>
      <c r="K11" s="43"/>
      <c r="L11" s="43"/>
      <c r="M11" s="43"/>
      <c r="N11" s="44" t="s">
        <v>184</v>
      </c>
      <c r="O11" s="43">
        <f t="shared" si="0"/>
        <v>10.49</v>
      </c>
    </row>
    <row r="12" spans="1:15" ht="16.5" customHeight="1">
      <c r="A12" s="45">
        <v>1584030</v>
      </c>
      <c r="B12" s="42" t="s">
        <v>189</v>
      </c>
      <c r="C12" s="43"/>
      <c r="D12" s="43"/>
      <c r="E12" s="43"/>
      <c r="F12" s="43"/>
      <c r="G12" s="43"/>
      <c r="H12" s="43">
        <v>2.96</v>
      </c>
      <c r="I12" s="43">
        <v>6.47</v>
      </c>
      <c r="J12" s="43">
        <v>9.5500000000000007</v>
      </c>
      <c r="K12" s="43"/>
      <c r="L12" s="43"/>
      <c r="M12" s="43"/>
      <c r="N12" s="44" t="s">
        <v>190</v>
      </c>
      <c r="O12" s="43">
        <f t="shared" si="0"/>
        <v>18.98</v>
      </c>
    </row>
    <row r="13" spans="1:15" ht="16.5" customHeight="1">
      <c r="A13" s="45">
        <v>1585020</v>
      </c>
      <c r="B13" s="42" t="s">
        <v>191</v>
      </c>
      <c r="C13" s="43"/>
      <c r="D13" s="43"/>
      <c r="E13" s="43"/>
      <c r="F13" s="43"/>
      <c r="G13" s="43"/>
      <c r="H13" s="43"/>
      <c r="I13" s="43"/>
      <c r="J13" s="43"/>
      <c r="K13" s="43">
        <v>10.69</v>
      </c>
      <c r="L13" s="43"/>
      <c r="M13" s="43"/>
      <c r="N13" s="44" t="s">
        <v>192</v>
      </c>
      <c r="O13" s="43">
        <f t="shared" si="0"/>
        <v>10.69</v>
      </c>
    </row>
    <row r="14" spans="1:15" ht="16.5" customHeight="1">
      <c r="A14" s="45">
        <v>1585130</v>
      </c>
      <c r="B14" s="42" t="s">
        <v>193</v>
      </c>
      <c r="C14" s="43"/>
      <c r="D14" s="43"/>
      <c r="E14" s="43"/>
      <c r="F14" s="43">
        <v>95</v>
      </c>
      <c r="G14" s="43"/>
      <c r="H14" s="43"/>
      <c r="I14" s="43"/>
      <c r="J14" s="43"/>
      <c r="K14" s="43"/>
      <c r="L14" s="43"/>
      <c r="M14" s="43"/>
      <c r="N14" s="44" t="s">
        <v>192</v>
      </c>
      <c r="O14" s="43">
        <f t="shared" si="0"/>
        <v>95</v>
      </c>
    </row>
    <row r="15" spans="1:15" ht="16.5" customHeight="1">
      <c r="A15" s="45">
        <v>1585160</v>
      </c>
      <c r="B15" s="42" t="s">
        <v>108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>
        <v>5.19</v>
      </c>
      <c r="N15" s="44" t="s">
        <v>192</v>
      </c>
      <c r="O15" s="43">
        <f t="shared" si="0"/>
        <v>5.19</v>
      </c>
    </row>
    <row r="16" spans="1:15" ht="16.5" customHeight="1">
      <c r="A16" s="46"/>
      <c r="B16" s="47" t="s">
        <v>194</v>
      </c>
      <c r="C16" s="48">
        <f t="shared" ref="C16:H16" si="1">SUM(C4:C15)</f>
        <v>2.9</v>
      </c>
      <c r="D16" s="48">
        <f t="shared" si="1"/>
        <v>0</v>
      </c>
      <c r="E16" s="48">
        <f t="shared" si="1"/>
        <v>5</v>
      </c>
      <c r="F16" s="48">
        <f t="shared" si="1"/>
        <v>105.88</v>
      </c>
      <c r="G16" s="48">
        <f t="shared" si="1"/>
        <v>7</v>
      </c>
      <c r="H16" s="48">
        <f t="shared" si="1"/>
        <v>13.55</v>
      </c>
      <c r="I16" s="48">
        <f>SUM(I4:I15)</f>
        <v>12.58</v>
      </c>
      <c r="J16" s="48">
        <f>SUM(J4:J15)</f>
        <v>15.43</v>
      </c>
      <c r="K16" s="48">
        <f>SUM(K4:K15)</f>
        <v>15.399999999999999</v>
      </c>
      <c r="L16" s="48">
        <f>SUM(L4:L15)</f>
        <v>7.91</v>
      </c>
      <c r="M16" s="48">
        <f>SUM(M4:M15)</f>
        <v>17.39</v>
      </c>
      <c r="N16" s="49"/>
      <c r="O16" s="48">
        <f>SUM(O4:O15)</f>
        <v>203.04000000000002</v>
      </c>
    </row>
    <row r="17" spans="1:15" ht="16.5" customHeight="1">
      <c r="A17" s="45">
        <v>2381010</v>
      </c>
      <c r="B17" s="42" t="s">
        <v>195</v>
      </c>
      <c r="C17" s="43"/>
      <c r="D17" s="43"/>
      <c r="E17" s="43"/>
      <c r="F17" s="43"/>
      <c r="G17" s="43"/>
      <c r="H17" s="43"/>
      <c r="I17" s="43">
        <v>4.2</v>
      </c>
      <c r="J17" s="43"/>
      <c r="K17" s="43"/>
      <c r="L17" s="43"/>
      <c r="M17" s="43"/>
      <c r="N17" s="44" t="s">
        <v>196</v>
      </c>
      <c r="O17" s="43">
        <f t="shared" ref="O17:O44" si="2">SUM(C17:N17)</f>
        <v>4.2</v>
      </c>
    </row>
    <row r="18" spans="1:15" ht="16.5" customHeight="1">
      <c r="A18" s="45">
        <v>2381030</v>
      </c>
      <c r="B18" s="42" t="s">
        <v>197</v>
      </c>
      <c r="C18" s="43"/>
      <c r="D18" s="43">
        <v>0</v>
      </c>
      <c r="E18" s="43">
        <v>0</v>
      </c>
      <c r="F18" s="43"/>
      <c r="G18" s="43">
        <v>9.4600000000000009</v>
      </c>
      <c r="H18" s="43"/>
      <c r="I18" s="43"/>
      <c r="J18" s="43"/>
      <c r="K18" s="43"/>
      <c r="L18" s="43"/>
      <c r="M18" s="43"/>
      <c r="N18" s="44" t="s">
        <v>198</v>
      </c>
      <c r="O18" s="43">
        <f t="shared" si="2"/>
        <v>9.4600000000000009</v>
      </c>
    </row>
    <row r="19" spans="1:15" ht="41.25" customHeight="1">
      <c r="A19" s="45">
        <v>2381040</v>
      </c>
      <c r="B19" s="42" t="s">
        <v>199</v>
      </c>
      <c r="C19" s="43">
        <v>3.36</v>
      </c>
      <c r="D19" s="43">
        <v>0</v>
      </c>
      <c r="E19" s="43">
        <v>0</v>
      </c>
      <c r="F19" s="43"/>
      <c r="G19" s="43"/>
      <c r="H19" s="43"/>
      <c r="I19" s="43">
        <v>9.07</v>
      </c>
      <c r="J19" s="43"/>
      <c r="K19" s="43">
        <v>7.91</v>
      </c>
      <c r="L19" s="43"/>
      <c r="M19" s="43"/>
      <c r="N19" s="50" t="s">
        <v>200</v>
      </c>
      <c r="O19" s="43">
        <f t="shared" si="2"/>
        <v>20.34</v>
      </c>
    </row>
    <row r="20" spans="1:15" ht="27.75" customHeight="1">
      <c r="A20" s="45">
        <v>2381050</v>
      </c>
      <c r="B20" s="42" t="s">
        <v>201</v>
      </c>
      <c r="C20" s="43"/>
      <c r="D20" s="43"/>
      <c r="E20" s="43"/>
      <c r="F20" s="43"/>
      <c r="G20" s="43"/>
      <c r="H20" s="43"/>
      <c r="I20" s="43">
        <v>7.81</v>
      </c>
      <c r="J20" s="43">
        <v>13.92</v>
      </c>
      <c r="K20" s="43"/>
      <c r="L20" s="43"/>
      <c r="M20" s="43"/>
      <c r="N20" s="50" t="s">
        <v>202</v>
      </c>
      <c r="O20" s="43">
        <f t="shared" si="2"/>
        <v>21.73</v>
      </c>
    </row>
    <row r="21" spans="1:15" ht="17.25" customHeight="1">
      <c r="A21" s="45">
        <v>2381062</v>
      </c>
      <c r="B21" s="42" t="s">
        <v>203</v>
      </c>
      <c r="C21" s="43"/>
      <c r="D21" s="43"/>
      <c r="E21" s="43"/>
      <c r="F21" s="43"/>
      <c r="G21" s="43"/>
      <c r="H21" s="43"/>
      <c r="I21" s="43"/>
      <c r="J21" s="43"/>
      <c r="K21" s="43"/>
      <c r="L21" s="43">
        <v>10.08</v>
      </c>
      <c r="M21" s="43"/>
      <c r="N21" s="44" t="s">
        <v>204</v>
      </c>
      <c r="O21" s="43">
        <f t="shared" si="2"/>
        <v>10.08</v>
      </c>
    </row>
    <row r="22" spans="1:15" ht="18.75" customHeight="1">
      <c r="A22" s="45">
        <v>2381063</v>
      </c>
      <c r="B22" s="42" t="s">
        <v>205</v>
      </c>
      <c r="C22" s="43"/>
      <c r="D22" s="43"/>
      <c r="E22" s="43"/>
      <c r="F22" s="43"/>
      <c r="G22" s="43"/>
      <c r="H22" s="43"/>
      <c r="I22" s="43"/>
      <c r="J22" s="43"/>
      <c r="K22" s="43"/>
      <c r="L22" s="43">
        <v>0.89</v>
      </c>
      <c r="M22" s="43">
        <v>9.5</v>
      </c>
      <c r="N22" s="44" t="s">
        <v>204</v>
      </c>
      <c r="O22" s="43">
        <f t="shared" si="2"/>
        <v>10.39</v>
      </c>
    </row>
    <row r="23" spans="1:15" ht="20.25" customHeight="1">
      <c r="A23" s="45">
        <v>2381100</v>
      </c>
      <c r="B23" s="42" t="s">
        <v>206</v>
      </c>
      <c r="C23" s="43"/>
      <c r="D23" s="43"/>
      <c r="E23" s="43"/>
      <c r="F23" s="43"/>
      <c r="G23" s="43"/>
      <c r="H23" s="43"/>
      <c r="I23" s="43"/>
      <c r="J23" s="43"/>
      <c r="K23" s="43"/>
      <c r="L23" s="43">
        <v>9.15</v>
      </c>
      <c r="M23" s="43">
        <v>8.67</v>
      </c>
      <c r="N23" s="44" t="s">
        <v>204</v>
      </c>
      <c r="O23" s="43">
        <f t="shared" si="2"/>
        <v>17.82</v>
      </c>
    </row>
    <row r="24" spans="1:15" ht="17.25" customHeight="1">
      <c r="A24" s="45">
        <v>2381101</v>
      </c>
      <c r="B24" s="42" t="s">
        <v>207</v>
      </c>
      <c r="C24" s="43"/>
      <c r="D24" s="43"/>
      <c r="E24" s="43"/>
      <c r="F24" s="43"/>
      <c r="G24" s="43"/>
      <c r="H24" s="43"/>
      <c r="I24" s="43"/>
      <c r="J24" s="43"/>
      <c r="K24" s="43"/>
      <c r="L24" s="43">
        <v>0.61</v>
      </c>
      <c r="M24" s="43">
        <v>1.97</v>
      </c>
      <c r="N24" s="44" t="s">
        <v>204</v>
      </c>
      <c r="O24" s="43">
        <f t="shared" si="2"/>
        <v>2.58</v>
      </c>
    </row>
    <row r="25" spans="1:15" ht="27.75" customHeight="1">
      <c r="A25" s="45">
        <v>2382021</v>
      </c>
      <c r="B25" s="42" t="s">
        <v>208</v>
      </c>
      <c r="C25" s="43"/>
      <c r="D25" s="43"/>
      <c r="E25" s="43"/>
      <c r="F25" s="43"/>
      <c r="G25" s="43"/>
      <c r="H25" s="43"/>
      <c r="I25" s="43"/>
      <c r="J25" s="43"/>
      <c r="K25" s="43">
        <v>9.1999999999999993</v>
      </c>
      <c r="L25" s="43"/>
      <c r="M25" s="43"/>
      <c r="N25" s="50" t="s">
        <v>209</v>
      </c>
      <c r="O25" s="43">
        <f t="shared" si="2"/>
        <v>9.1999999999999993</v>
      </c>
    </row>
    <row r="26" spans="1:15" ht="33.75">
      <c r="A26" s="45">
        <v>2382030</v>
      </c>
      <c r="B26" s="42" t="s">
        <v>210</v>
      </c>
      <c r="C26" s="43"/>
      <c r="D26" s="43"/>
      <c r="E26" s="43"/>
      <c r="F26" s="43"/>
      <c r="G26" s="43">
        <v>3.8</v>
      </c>
      <c r="H26" s="43">
        <v>7.45</v>
      </c>
      <c r="I26" s="43">
        <v>10.55</v>
      </c>
      <c r="J26" s="43"/>
      <c r="K26" s="43"/>
      <c r="L26" s="43"/>
      <c r="M26" s="43"/>
      <c r="N26" s="50" t="s">
        <v>211</v>
      </c>
      <c r="O26" s="43">
        <f t="shared" si="2"/>
        <v>21.8</v>
      </c>
    </row>
    <row r="27" spans="1:15" ht="22.5">
      <c r="A27" s="45">
        <v>2382100</v>
      </c>
      <c r="B27" s="42" t="s">
        <v>212</v>
      </c>
      <c r="C27" s="43"/>
      <c r="D27" s="43"/>
      <c r="E27" s="43"/>
      <c r="F27" s="43"/>
      <c r="G27" s="43">
        <v>8.1</v>
      </c>
      <c r="H27" s="43">
        <v>10.01</v>
      </c>
      <c r="I27" s="43"/>
      <c r="J27" s="43"/>
      <c r="K27" s="43"/>
      <c r="L27" s="43"/>
      <c r="M27" s="43"/>
      <c r="N27" s="50" t="s">
        <v>213</v>
      </c>
      <c r="O27" s="43">
        <f t="shared" si="2"/>
        <v>18.11</v>
      </c>
    </row>
    <row r="28" spans="1:15" ht="18" customHeight="1">
      <c r="A28" s="45">
        <v>2382110</v>
      </c>
      <c r="B28" s="42" t="s">
        <v>214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>
        <v>5.83</v>
      </c>
      <c r="N28" s="44" t="s">
        <v>215</v>
      </c>
      <c r="O28" s="43">
        <f t="shared" si="2"/>
        <v>5.83</v>
      </c>
    </row>
    <row r="29" spans="1:15" ht="22.5">
      <c r="A29" s="45">
        <v>2382140</v>
      </c>
      <c r="B29" s="42" t="s">
        <v>216</v>
      </c>
      <c r="C29" s="43"/>
      <c r="D29" s="43"/>
      <c r="E29" s="43"/>
      <c r="F29" s="43"/>
      <c r="G29" s="43">
        <v>3.1</v>
      </c>
      <c r="H29" s="43">
        <v>2.27</v>
      </c>
      <c r="I29" s="43"/>
      <c r="J29" s="43"/>
      <c r="K29" s="43"/>
      <c r="L29" s="43"/>
      <c r="M29" s="43"/>
      <c r="N29" s="50" t="s">
        <v>213</v>
      </c>
      <c r="O29" s="43">
        <f t="shared" si="2"/>
        <v>5.37</v>
      </c>
    </row>
    <row r="30" spans="1:15" ht="16.5" customHeight="1">
      <c r="A30" s="45">
        <v>2383010</v>
      </c>
      <c r="B30" s="42" t="s">
        <v>217</v>
      </c>
      <c r="C30" s="43"/>
      <c r="D30" s="43"/>
      <c r="E30" s="43"/>
      <c r="F30" s="43"/>
      <c r="G30" s="43"/>
      <c r="H30" s="43">
        <v>7.45</v>
      </c>
      <c r="I30" s="43"/>
      <c r="J30" s="43"/>
      <c r="K30" s="43"/>
      <c r="L30" s="43"/>
      <c r="M30" s="43"/>
      <c r="N30" s="44" t="s">
        <v>218</v>
      </c>
      <c r="O30" s="43">
        <f t="shared" si="2"/>
        <v>7.45</v>
      </c>
    </row>
    <row r="31" spans="1:15" ht="16.5" customHeight="1">
      <c r="A31" s="45">
        <v>2383100</v>
      </c>
      <c r="B31" s="42" t="s">
        <v>219</v>
      </c>
      <c r="C31" s="43"/>
      <c r="D31" s="43"/>
      <c r="E31" s="43"/>
      <c r="F31" s="43"/>
      <c r="G31" s="43">
        <v>2.19</v>
      </c>
      <c r="H31" s="43"/>
      <c r="I31" s="43"/>
      <c r="J31" s="43"/>
      <c r="K31" s="43"/>
      <c r="L31" s="43"/>
      <c r="M31" s="43"/>
      <c r="N31" s="44" t="s">
        <v>215</v>
      </c>
      <c r="O31" s="43">
        <f t="shared" si="2"/>
        <v>2.19</v>
      </c>
    </row>
    <row r="32" spans="1:15" ht="16.5" customHeight="1">
      <c r="A32" s="45">
        <v>2383101</v>
      </c>
      <c r="B32" s="42" t="s">
        <v>220</v>
      </c>
      <c r="C32" s="43"/>
      <c r="D32" s="43"/>
      <c r="E32" s="43"/>
      <c r="F32" s="43"/>
      <c r="G32" s="43">
        <v>2.74</v>
      </c>
      <c r="H32" s="43"/>
      <c r="I32" s="43"/>
      <c r="J32" s="43"/>
      <c r="K32" s="43"/>
      <c r="L32" s="43"/>
      <c r="M32" s="43"/>
      <c r="N32" s="44" t="s">
        <v>215</v>
      </c>
      <c r="O32" s="43">
        <f t="shared" si="2"/>
        <v>2.74</v>
      </c>
    </row>
    <row r="33" spans="1:15" ht="16.5" customHeight="1">
      <c r="A33" s="45">
        <v>2383110</v>
      </c>
      <c r="B33" s="42" t="s">
        <v>221</v>
      </c>
      <c r="C33" s="43"/>
      <c r="D33" s="43"/>
      <c r="E33" s="43"/>
      <c r="F33" s="43"/>
      <c r="G33" s="43"/>
      <c r="H33" s="43"/>
      <c r="I33" s="43"/>
      <c r="J33" s="43">
        <v>9.91</v>
      </c>
      <c r="K33" s="43"/>
      <c r="L33" s="43"/>
      <c r="M33" s="43"/>
      <c r="N33" s="44" t="s">
        <v>215</v>
      </c>
      <c r="O33" s="43">
        <f t="shared" si="2"/>
        <v>9.91</v>
      </c>
    </row>
    <row r="34" spans="1:15" ht="16.5" customHeight="1">
      <c r="A34" s="45">
        <v>2384010</v>
      </c>
      <c r="B34" s="42" t="s">
        <v>222</v>
      </c>
      <c r="C34" s="43">
        <v>0</v>
      </c>
      <c r="D34" s="43">
        <v>0</v>
      </c>
      <c r="E34" s="43">
        <v>7.24</v>
      </c>
      <c r="F34" s="43"/>
      <c r="G34" s="43"/>
      <c r="H34" s="43"/>
      <c r="I34" s="43"/>
      <c r="J34" s="43"/>
      <c r="K34" s="43"/>
      <c r="L34" s="43"/>
      <c r="M34" s="43"/>
      <c r="N34" s="44" t="s">
        <v>198</v>
      </c>
      <c r="O34" s="43">
        <f t="shared" si="2"/>
        <v>7.24</v>
      </c>
    </row>
    <row r="35" spans="1:15" ht="16.5" customHeight="1">
      <c r="A35" s="45">
        <v>2384011</v>
      </c>
      <c r="B35" s="42" t="s">
        <v>223</v>
      </c>
      <c r="C35" s="43"/>
      <c r="D35" s="43"/>
      <c r="E35" s="43"/>
      <c r="F35" s="43">
        <v>5.47</v>
      </c>
      <c r="G35" s="43">
        <v>1.52</v>
      </c>
      <c r="H35" s="43"/>
      <c r="I35" s="43"/>
      <c r="J35" s="43"/>
      <c r="K35" s="43"/>
      <c r="L35" s="43"/>
      <c r="M35" s="43"/>
      <c r="N35" s="44" t="s">
        <v>198</v>
      </c>
      <c r="O35" s="43">
        <f t="shared" si="2"/>
        <v>6.99</v>
      </c>
    </row>
    <row r="36" spans="1:15" ht="16.5" customHeight="1">
      <c r="A36" s="45">
        <v>2384012</v>
      </c>
      <c r="B36" s="42" t="s">
        <v>224</v>
      </c>
      <c r="C36" s="43">
        <v>10</v>
      </c>
      <c r="D36" s="43">
        <v>0</v>
      </c>
      <c r="E36" s="43">
        <v>0</v>
      </c>
      <c r="F36" s="43"/>
      <c r="G36" s="43"/>
      <c r="H36" s="43"/>
      <c r="I36" s="43"/>
      <c r="J36" s="43"/>
      <c r="K36" s="43"/>
      <c r="L36" s="43"/>
      <c r="M36" s="43"/>
      <c r="N36" s="44" t="s">
        <v>198</v>
      </c>
      <c r="O36" s="43">
        <f t="shared" si="2"/>
        <v>10</v>
      </c>
    </row>
    <row r="37" spans="1:15" ht="16.5" customHeight="1">
      <c r="A37" s="45">
        <v>2384031</v>
      </c>
      <c r="B37" s="42" t="s">
        <v>225</v>
      </c>
      <c r="C37" s="43"/>
      <c r="D37" s="43"/>
      <c r="E37" s="43"/>
      <c r="F37" s="43"/>
      <c r="G37" s="43"/>
      <c r="H37" s="43">
        <v>4.3600000000000003</v>
      </c>
      <c r="I37" s="43"/>
      <c r="J37" s="43"/>
      <c r="K37" s="43"/>
      <c r="L37" s="43"/>
      <c r="M37" s="43"/>
      <c r="N37" s="44" t="s">
        <v>218</v>
      </c>
      <c r="O37" s="43">
        <f t="shared" si="2"/>
        <v>4.3600000000000003</v>
      </c>
    </row>
    <row r="38" spans="1:15" ht="16.5" customHeight="1">
      <c r="A38" s="45">
        <v>2384050</v>
      </c>
      <c r="B38" s="42" t="s">
        <v>226</v>
      </c>
      <c r="C38" s="43"/>
      <c r="D38" s="43"/>
      <c r="E38" s="43"/>
      <c r="F38" s="43"/>
      <c r="G38" s="43">
        <v>9.6300000000000008</v>
      </c>
      <c r="H38" s="43"/>
      <c r="I38" s="43"/>
      <c r="J38" s="43"/>
      <c r="K38" s="43"/>
      <c r="L38" s="43"/>
      <c r="M38" s="43"/>
      <c r="N38" s="44" t="s">
        <v>198</v>
      </c>
      <c r="O38" s="43">
        <f t="shared" si="2"/>
        <v>9.6300000000000008</v>
      </c>
    </row>
    <row r="39" spans="1:15" ht="16.5" customHeight="1">
      <c r="A39" s="45">
        <v>2384060</v>
      </c>
      <c r="B39" s="42" t="s">
        <v>227</v>
      </c>
      <c r="C39" s="43">
        <v>0</v>
      </c>
      <c r="D39" s="43">
        <v>3</v>
      </c>
      <c r="E39" s="43">
        <v>0</v>
      </c>
      <c r="F39" s="43"/>
      <c r="G39" s="43"/>
      <c r="H39" s="43"/>
      <c r="I39" s="43"/>
      <c r="J39" s="43"/>
      <c r="K39" s="43"/>
      <c r="L39" s="43"/>
      <c r="M39" s="43"/>
      <c r="N39" s="44" t="s">
        <v>198</v>
      </c>
      <c r="O39" s="43">
        <f t="shared" si="2"/>
        <v>3</v>
      </c>
    </row>
    <row r="40" spans="1:15" ht="16.5" customHeight="1">
      <c r="A40" s="45">
        <v>2384070</v>
      </c>
      <c r="B40" s="42" t="s">
        <v>228</v>
      </c>
      <c r="C40" s="43"/>
      <c r="D40" s="43"/>
      <c r="E40" s="43"/>
      <c r="F40" s="43"/>
      <c r="G40" s="43"/>
      <c r="H40" s="43"/>
      <c r="I40" s="43"/>
      <c r="J40" s="43"/>
      <c r="K40" s="43"/>
      <c r="L40" s="43">
        <v>1.46</v>
      </c>
      <c r="M40" s="43"/>
      <c r="N40" s="44" t="s">
        <v>209</v>
      </c>
      <c r="O40" s="43">
        <f t="shared" si="2"/>
        <v>1.46</v>
      </c>
    </row>
    <row r="41" spans="1:15" ht="16.5" customHeight="1">
      <c r="A41" s="45">
        <v>2384071</v>
      </c>
      <c r="B41" s="42" t="s">
        <v>229</v>
      </c>
      <c r="C41" s="43"/>
      <c r="D41" s="43"/>
      <c r="E41" s="43"/>
      <c r="F41" s="43"/>
      <c r="G41" s="43"/>
      <c r="H41" s="43"/>
      <c r="I41" s="43"/>
      <c r="J41" s="43"/>
      <c r="K41" s="43"/>
      <c r="L41" s="43">
        <v>2.3199999999999998</v>
      </c>
      <c r="M41" s="43"/>
      <c r="N41" s="44" t="s">
        <v>209</v>
      </c>
      <c r="O41" s="43">
        <f t="shared" si="2"/>
        <v>2.3199999999999998</v>
      </c>
    </row>
    <row r="42" spans="1:15" ht="16.5" customHeight="1">
      <c r="A42" s="45">
        <v>2384080</v>
      </c>
      <c r="B42" s="42" t="s">
        <v>230</v>
      </c>
      <c r="C42" s="43"/>
      <c r="D42" s="43"/>
      <c r="E42" s="43"/>
      <c r="F42" s="43">
        <v>4.96</v>
      </c>
      <c r="G42" s="43"/>
      <c r="H42" s="43"/>
      <c r="I42" s="43"/>
      <c r="J42" s="43"/>
      <c r="K42" s="43"/>
      <c r="L42" s="43"/>
      <c r="M42" s="43"/>
      <c r="N42" s="44" t="s">
        <v>198</v>
      </c>
      <c r="O42" s="43">
        <f t="shared" si="2"/>
        <v>4.96</v>
      </c>
    </row>
    <row r="43" spans="1:15" ht="16.5" customHeight="1">
      <c r="A43" s="45">
        <v>2384081</v>
      </c>
      <c r="B43" s="42" t="s">
        <v>231</v>
      </c>
      <c r="C43" s="43"/>
      <c r="D43" s="43"/>
      <c r="E43" s="43"/>
      <c r="F43" s="43">
        <v>5.43</v>
      </c>
      <c r="G43" s="43"/>
      <c r="H43" s="43"/>
      <c r="I43" s="43"/>
      <c r="J43" s="43"/>
      <c r="K43" s="43"/>
      <c r="L43" s="43"/>
      <c r="M43" s="43"/>
      <c r="N43" s="44" t="s">
        <v>198</v>
      </c>
      <c r="O43" s="43">
        <f t="shared" si="2"/>
        <v>5.43</v>
      </c>
    </row>
    <row r="44" spans="1:15" ht="16.5" customHeight="1">
      <c r="A44" s="45">
        <v>2384150</v>
      </c>
      <c r="B44" s="42" t="s">
        <v>232</v>
      </c>
      <c r="C44" s="43"/>
      <c r="D44" s="43"/>
      <c r="E44" s="43"/>
      <c r="F44" s="43"/>
      <c r="G44" s="43"/>
      <c r="H44" s="43"/>
      <c r="I44" s="43"/>
      <c r="J44" s="43"/>
      <c r="K44" s="43">
        <v>8.98</v>
      </c>
      <c r="L44" s="43"/>
      <c r="M44" s="43"/>
      <c r="N44" s="44" t="s">
        <v>204</v>
      </c>
      <c r="O44" s="43">
        <f t="shared" si="2"/>
        <v>8.98</v>
      </c>
    </row>
    <row r="45" spans="1:15" ht="16.5" customHeight="1">
      <c r="A45" s="46"/>
      <c r="B45" s="47" t="s">
        <v>233</v>
      </c>
      <c r="C45" s="48">
        <f t="shared" ref="C45:H45" si="3">SUM(C18:C44)</f>
        <v>13.36</v>
      </c>
      <c r="D45" s="48">
        <f t="shared" si="3"/>
        <v>3</v>
      </c>
      <c r="E45" s="48">
        <f t="shared" si="3"/>
        <v>7.24</v>
      </c>
      <c r="F45" s="48">
        <f t="shared" si="3"/>
        <v>15.86</v>
      </c>
      <c r="G45" s="48">
        <f t="shared" si="3"/>
        <v>40.54</v>
      </c>
      <c r="H45" s="48">
        <f t="shared" si="3"/>
        <v>31.54</v>
      </c>
      <c r="I45" s="48">
        <f>SUM(I17:I44)</f>
        <v>31.63</v>
      </c>
      <c r="J45" s="48">
        <f>SUM(J17:J44)</f>
        <v>23.83</v>
      </c>
      <c r="K45" s="48">
        <f>SUM(K17:K44)</f>
        <v>26.09</v>
      </c>
      <c r="L45" s="48">
        <f>SUM(L17:L44)</f>
        <v>24.51</v>
      </c>
      <c r="M45" s="48">
        <f>SUM(M17:M44)</f>
        <v>25.97</v>
      </c>
      <c r="N45" s="49"/>
      <c r="O45" s="48">
        <f>SUM(O17:O44)</f>
        <v>243.57000000000005</v>
      </c>
    </row>
    <row r="46" spans="1:15" ht="33" customHeight="1">
      <c r="A46" s="41">
        <v>3206010</v>
      </c>
      <c r="B46" s="42" t="s">
        <v>234</v>
      </c>
      <c r="C46" s="43">
        <v>2.48</v>
      </c>
      <c r="D46" s="43">
        <v>0</v>
      </c>
      <c r="E46" s="43">
        <v>2.97</v>
      </c>
      <c r="F46" s="43">
        <v>2.65</v>
      </c>
      <c r="G46" s="43"/>
      <c r="H46" s="43"/>
      <c r="I46" s="43"/>
      <c r="J46" s="43">
        <v>1.25</v>
      </c>
      <c r="K46" s="43">
        <v>4.8600000000000003</v>
      </c>
      <c r="L46" s="43"/>
      <c r="M46" s="43"/>
      <c r="N46" s="50" t="s">
        <v>235</v>
      </c>
      <c r="O46" s="43">
        <f t="shared" ref="O46:O55" si="4">SUM(C46:N46)</f>
        <v>14.21</v>
      </c>
    </row>
    <row r="47" spans="1:15" ht="16.5" customHeight="1">
      <c r="A47" s="45">
        <v>3311020</v>
      </c>
      <c r="B47" s="42" t="s">
        <v>236</v>
      </c>
      <c r="C47" s="43"/>
      <c r="D47" s="43"/>
      <c r="E47" s="43"/>
      <c r="F47" s="43"/>
      <c r="G47" s="43"/>
      <c r="H47" s="43">
        <v>1.31</v>
      </c>
      <c r="I47" s="43">
        <v>3.04</v>
      </c>
      <c r="J47" s="43"/>
      <c r="K47" s="43"/>
      <c r="L47" s="43"/>
      <c r="M47" s="43"/>
      <c r="N47" s="44" t="s">
        <v>184</v>
      </c>
      <c r="O47" s="43">
        <f t="shared" si="4"/>
        <v>4.3499999999999996</v>
      </c>
    </row>
    <row r="48" spans="1:15" ht="16.5" customHeight="1">
      <c r="A48" s="45">
        <v>3311040</v>
      </c>
      <c r="B48" s="42" t="s">
        <v>237</v>
      </c>
      <c r="C48" s="43"/>
      <c r="D48" s="43"/>
      <c r="E48" s="43"/>
      <c r="F48" s="43"/>
      <c r="G48" s="43">
        <v>4.87</v>
      </c>
      <c r="H48" s="43">
        <v>5.25</v>
      </c>
      <c r="I48" s="43"/>
      <c r="J48" s="43"/>
      <c r="K48" s="43"/>
      <c r="L48" s="43"/>
      <c r="M48" s="43"/>
      <c r="N48" s="44" t="s">
        <v>238</v>
      </c>
      <c r="O48" s="43">
        <f t="shared" si="4"/>
        <v>10.120000000000001</v>
      </c>
    </row>
    <row r="49" spans="1:15" ht="16.5" customHeight="1">
      <c r="A49" s="45">
        <v>3311060</v>
      </c>
      <c r="B49" s="42" t="s">
        <v>239</v>
      </c>
      <c r="C49" s="43"/>
      <c r="D49" s="43"/>
      <c r="E49" s="43"/>
      <c r="F49" s="43"/>
      <c r="G49" s="43"/>
      <c r="H49" s="43"/>
      <c r="I49" s="43">
        <v>7</v>
      </c>
      <c r="J49" s="43">
        <v>5.84</v>
      </c>
      <c r="K49" s="43">
        <v>8.94</v>
      </c>
      <c r="L49" s="43"/>
      <c r="M49" s="43"/>
      <c r="N49" s="44" t="s">
        <v>238</v>
      </c>
      <c r="O49" s="43">
        <f t="shared" si="4"/>
        <v>21.78</v>
      </c>
    </row>
    <row r="50" spans="1:15" ht="16.5" customHeight="1">
      <c r="A50" s="45">
        <v>3322060</v>
      </c>
      <c r="B50" s="42" t="s">
        <v>240</v>
      </c>
      <c r="C50" s="43"/>
      <c r="D50" s="43"/>
      <c r="E50" s="43"/>
      <c r="F50" s="43"/>
      <c r="G50" s="43"/>
      <c r="H50" s="43"/>
      <c r="I50" s="43">
        <v>4.5</v>
      </c>
      <c r="J50" s="43"/>
      <c r="K50" s="43"/>
      <c r="L50" s="43"/>
      <c r="M50" s="43"/>
      <c r="N50" s="44" t="s">
        <v>238</v>
      </c>
      <c r="O50" s="43">
        <f t="shared" si="4"/>
        <v>4.5</v>
      </c>
    </row>
    <row r="51" spans="1:15" ht="16.5" customHeight="1">
      <c r="A51" s="45">
        <v>3322080</v>
      </c>
      <c r="B51" s="42" t="s">
        <v>241</v>
      </c>
      <c r="C51" s="43"/>
      <c r="D51" s="43"/>
      <c r="E51" s="43"/>
      <c r="F51" s="43"/>
      <c r="G51" s="43"/>
      <c r="H51" s="43"/>
      <c r="I51" s="43"/>
      <c r="J51" s="43">
        <v>4.01</v>
      </c>
      <c r="K51" s="43"/>
      <c r="L51" s="43"/>
      <c r="M51" s="43"/>
      <c r="N51" s="44" t="s">
        <v>242</v>
      </c>
      <c r="O51" s="43">
        <f t="shared" si="4"/>
        <v>4.01</v>
      </c>
    </row>
    <row r="52" spans="1:15" ht="16.5" customHeight="1">
      <c r="A52" s="45">
        <v>3322010</v>
      </c>
      <c r="B52" s="42" t="s">
        <v>243</v>
      </c>
      <c r="C52" s="43"/>
      <c r="D52" s="43"/>
      <c r="E52" s="43"/>
      <c r="F52" s="43"/>
      <c r="G52" s="43"/>
      <c r="H52" s="43"/>
      <c r="I52" s="43"/>
      <c r="J52" s="43"/>
      <c r="K52" s="43">
        <v>7.28</v>
      </c>
      <c r="L52" s="43"/>
      <c r="M52" s="43"/>
      <c r="N52" s="44" t="s">
        <v>242</v>
      </c>
      <c r="O52" s="43">
        <f t="shared" si="4"/>
        <v>7.28</v>
      </c>
    </row>
    <row r="53" spans="1:15" ht="16.5" customHeight="1">
      <c r="A53" s="45">
        <v>3322011</v>
      </c>
      <c r="B53" s="42" t="s">
        <v>244</v>
      </c>
      <c r="C53" s="43">
        <v>4</v>
      </c>
      <c r="D53" s="43">
        <v>0</v>
      </c>
      <c r="E53" s="43"/>
      <c r="F53" s="43">
        <v>4.53</v>
      </c>
      <c r="G53" s="43"/>
      <c r="H53" s="43"/>
      <c r="I53" s="43"/>
      <c r="J53" s="43"/>
      <c r="K53" s="43"/>
      <c r="L53" s="43"/>
      <c r="M53" s="43"/>
      <c r="N53" s="44" t="s">
        <v>242</v>
      </c>
      <c r="O53" s="43">
        <f t="shared" si="4"/>
        <v>8.5300000000000011</v>
      </c>
    </row>
    <row r="54" spans="1:15" ht="33" customHeight="1">
      <c r="A54" s="45">
        <v>3322020</v>
      </c>
      <c r="B54" s="42" t="s">
        <v>245</v>
      </c>
      <c r="C54" s="43">
        <v>5.2</v>
      </c>
      <c r="D54" s="43">
        <v>0</v>
      </c>
      <c r="E54" s="43">
        <v>3.4</v>
      </c>
      <c r="F54" s="43"/>
      <c r="G54" s="43"/>
      <c r="H54" s="43"/>
      <c r="I54" s="43"/>
      <c r="J54" s="43"/>
      <c r="K54" s="43"/>
      <c r="L54" s="43"/>
      <c r="M54" s="43"/>
      <c r="N54" s="50" t="s">
        <v>246</v>
      </c>
      <c r="O54" s="43">
        <f t="shared" si="4"/>
        <v>8.6</v>
      </c>
    </row>
    <row r="55" spans="1:15" ht="16.5" customHeight="1">
      <c r="A55" s="45">
        <v>3322050</v>
      </c>
      <c r="B55" s="42" t="s">
        <v>247</v>
      </c>
      <c r="C55" s="43"/>
      <c r="D55" s="43"/>
      <c r="E55" s="43"/>
      <c r="F55" s="43"/>
      <c r="G55" s="43">
        <v>3.01</v>
      </c>
      <c r="H55" s="43">
        <v>3</v>
      </c>
      <c r="I55" s="43"/>
      <c r="J55" s="43"/>
      <c r="K55" s="43"/>
      <c r="L55" s="43"/>
      <c r="M55" s="43"/>
      <c r="N55" s="44" t="s">
        <v>242</v>
      </c>
      <c r="O55" s="43">
        <f t="shared" si="4"/>
        <v>6.01</v>
      </c>
    </row>
    <row r="56" spans="1:15" ht="16.5" customHeight="1">
      <c r="A56" s="46"/>
      <c r="B56" s="47" t="s">
        <v>248</v>
      </c>
      <c r="C56" s="48">
        <f>SUM(C46:C55)</f>
        <v>11.68</v>
      </c>
      <c r="D56" s="48">
        <f t="shared" ref="D56:I56" si="5">SUM(D46:D55)</f>
        <v>0</v>
      </c>
      <c r="E56" s="48">
        <f t="shared" si="5"/>
        <v>6.37</v>
      </c>
      <c r="F56" s="48">
        <f t="shared" si="5"/>
        <v>7.18</v>
      </c>
      <c r="G56" s="48">
        <f t="shared" si="5"/>
        <v>7.88</v>
      </c>
      <c r="H56" s="48">
        <f t="shared" si="5"/>
        <v>9.56</v>
      </c>
      <c r="I56" s="48">
        <f t="shared" si="5"/>
        <v>14.54</v>
      </c>
      <c r="J56" s="48">
        <f>SUM(J46:J55)</f>
        <v>11.1</v>
      </c>
      <c r="K56" s="48">
        <f>SUM(K46:K55)</f>
        <v>21.080000000000002</v>
      </c>
      <c r="L56" s="48">
        <f t="shared" ref="L56:M56" si="6">SUM(L46:L55)</f>
        <v>0</v>
      </c>
      <c r="M56" s="48">
        <f t="shared" si="6"/>
        <v>0</v>
      </c>
      <c r="N56" s="49"/>
      <c r="O56" s="48">
        <f>SUM(O46:O55)</f>
        <v>89.39</v>
      </c>
    </row>
    <row r="57" spans="1:15" ht="16.5" customHeight="1">
      <c r="A57" s="45">
        <v>4204010</v>
      </c>
      <c r="B57" s="42" t="s">
        <v>249</v>
      </c>
      <c r="C57" s="43">
        <v>0</v>
      </c>
      <c r="D57" s="43">
        <v>0</v>
      </c>
      <c r="E57" s="43"/>
      <c r="F57" s="43"/>
      <c r="G57" s="43">
        <v>3.87</v>
      </c>
      <c r="H57" s="43"/>
      <c r="I57" s="43"/>
      <c r="J57" s="43"/>
      <c r="K57" s="43"/>
      <c r="L57" s="43"/>
      <c r="M57" s="43"/>
      <c r="N57" s="44" t="s">
        <v>250</v>
      </c>
      <c r="O57" s="43">
        <f t="shared" ref="O57:O70" si="7">SUM(C57:N57)</f>
        <v>3.87</v>
      </c>
    </row>
    <row r="58" spans="1:15" ht="16.5" customHeight="1">
      <c r="A58" s="45">
        <v>4205010</v>
      </c>
      <c r="B58" s="42" t="s">
        <v>251</v>
      </c>
      <c r="C58" s="43"/>
      <c r="D58" s="43"/>
      <c r="E58" s="43"/>
      <c r="F58" s="43"/>
      <c r="G58" s="43"/>
      <c r="H58" s="43"/>
      <c r="I58" s="43"/>
      <c r="J58" s="43"/>
      <c r="K58" s="43"/>
      <c r="L58" s="43">
        <v>7.75</v>
      </c>
      <c r="M58" s="43">
        <v>5.0199999999999996</v>
      </c>
      <c r="N58" s="44" t="s">
        <v>252</v>
      </c>
      <c r="O58" s="43">
        <f t="shared" si="7"/>
        <v>12.77</v>
      </c>
    </row>
    <row r="59" spans="1:15" ht="38.25" customHeight="1">
      <c r="A59" s="45">
        <v>4205020</v>
      </c>
      <c r="B59" s="42" t="s">
        <v>253</v>
      </c>
      <c r="C59" s="43">
        <v>0</v>
      </c>
      <c r="D59" s="43">
        <v>0</v>
      </c>
      <c r="E59" s="43">
        <v>6.55</v>
      </c>
      <c r="F59" s="43"/>
      <c r="G59" s="43">
        <v>6.09</v>
      </c>
      <c r="H59" s="43">
        <v>8.84</v>
      </c>
      <c r="I59" s="43">
        <v>6.89</v>
      </c>
      <c r="J59" s="43"/>
      <c r="K59" s="43">
        <v>6.26</v>
      </c>
      <c r="L59" s="43"/>
      <c r="M59" s="43"/>
      <c r="N59" s="50" t="s">
        <v>254</v>
      </c>
      <c r="O59" s="43">
        <f t="shared" si="7"/>
        <v>34.630000000000003</v>
      </c>
    </row>
    <row r="60" spans="1:15" ht="16.5" customHeight="1">
      <c r="A60" s="45">
        <v>4205021</v>
      </c>
      <c r="B60" s="42" t="s">
        <v>255</v>
      </c>
      <c r="C60" s="43"/>
      <c r="D60" s="43"/>
      <c r="E60" s="43"/>
      <c r="F60" s="43">
        <v>3.88</v>
      </c>
      <c r="G60" s="43"/>
      <c r="H60" s="43"/>
      <c r="I60" s="43"/>
      <c r="J60" s="43"/>
      <c r="K60" s="43"/>
      <c r="L60" s="43"/>
      <c r="M60" s="43"/>
      <c r="N60" s="44" t="s">
        <v>256</v>
      </c>
      <c r="O60" s="43">
        <f t="shared" si="7"/>
        <v>3.88</v>
      </c>
    </row>
    <row r="61" spans="1:15" ht="16.5" customHeight="1">
      <c r="A61" s="45">
        <v>4205050</v>
      </c>
      <c r="B61" s="42" t="s">
        <v>257</v>
      </c>
      <c r="C61" s="43"/>
      <c r="D61" s="43"/>
      <c r="E61" s="43"/>
      <c r="F61" s="43"/>
      <c r="G61" s="43"/>
      <c r="H61" s="43"/>
      <c r="I61" s="43"/>
      <c r="J61" s="43">
        <v>3.69</v>
      </c>
      <c r="K61" s="43"/>
      <c r="L61" s="43"/>
      <c r="M61" s="43"/>
      <c r="N61" s="44" t="s">
        <v>258</v>
      </c>
      <c r="O61" s="43">
        <v>3.69</v>
      </c>
    </row>
    <row r="62" spans="1:15" ht="16.5" customHeight="1">
      <c r="A62" s="45">
        <v>4209040</v>
      </c>
      <c r="B62" s="42" t="s">
        <v>259</v>
      </c>
      <c r="C62" s="43">
        <v>5.22</v>
      </c>
      <c r="D62" s="43">
        <v>6.7500000000000009</v>
      </c>
      <c r="E62" s="43">
        <v>4.09</v>
      </c>
      <c r="F62" s="43">
        <v>4.9000000000000004</v>
      </c>
      <c r="G62" s="43"/>
      <c r="H62" s="43"/>
      <c r="I62" s="43"/>
      <c r="J62" s="43"/>
      <c r="K62" s="43"/>
      <c r="L62" s="43"/>
      <c r="M62" s="43"/>
      <c r="N62" s="44" t="s">
        <v>250</v>
      </c>
      <c r="O62" s="43">
        <f t="shared" si="7"/>
        <v>20.96</v>
      </c>
    </row>
    <row r="63" spans="1:15" ht="16.5" customHeight="1">
      <c r="A63" s="45">
        <v>4209060</v>
      </c>
      <c r="B63" s="42" t="s">
        <v>260</v>
      </c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>
        <v>4.2699999999999996</v>
      </c>
      <c r="N63" s="44" t="s">
        <v>250</v>
      </c>
      <c r="O63" s="43">
        <f t="shared" si="7"/>
        <v>4.2699999999999996</v>
      </c>
    </row>
    <row r="64" spans="1:15" ht="16.5" customHeight="1">
      <c r="A64" s="45">
        <v>4215020</v>
      </c>
      <c r="B64" s="42" t="s">
        <v>261</v>
      </c>
      <c r="C64" s="43"/>
      <c r="D64" s="43"/>
      <c r="E64" s="43"/>
      <c r="F64" s="43"/>
      <c r="G64" s="43">
        <v>6.78</v>
      </c>
      <c r="H64" s="43"/>
      <c r="I64" s="43"/>
      <c r="J64" s="43"/>
      <c r="K64" s="43"/>
      <c r="L64" s="43"/>
      <c r="M64" s="43"/>
      <c r="N64" s="44" t="s">
        <v>250</v>
      </c>
      <c r="O64" s="43">
        <f t="shared" si="7"/>
        <v>6.78</v>
      </c>
    </row>
    <row r="65" spans="1:15" ht="16.5" customHeight="1">
      <c r="A65" s="45">
        <v>4215040</v>
      </c>
      <c r="B65" s="42" t="s">
        <v>262</v>
      </c>
      <c r="C65" s="43"/>
      <c r="D65" s="43"/>
      <c r="E65" s="43"/>
      <c r="F65" s="43"/>
      <c r="G65" s="43"/>
      <c r="H65" s="43"/>
      <c r="I65" s="43">
        <v>1.6</v>
      </c>
      <c r="J65" s="43"/>
      <c r="K65" s="43"/>
      <c r="L65" s="43"/>
      <c r="M65" s="43"/>
      <c r="N65" s="44" t="s">
        <v>263</v>
      </c>
      <c r="O65" s="43">
        <f t="shared" si="7"/>
        <v>1.6</v>
      </c>
    </row>
    <row r="66" spans="1:15" ht="16.5" customHeight="1">
      <c r="A66" s="45">
        <v>4362031</v>
      </c>
      <c r="B66" s="42" t="s">
        <v>264</v>
      </c>
      <c r="C66" s="43"/>
      <c r="D66" s="43"/>
      <c r="E66" s="43"/>
      <c r="F66" s="43"/>
      <c r="G66" s="43"/>
      <c r="H66" s="43"/>
      <c r="I66" s="43"/>
      <c r="J66" s="43"/>
      <c r="K66" s="43">
        <v>4.68</v>
      </c>
      <c r="L66" s="43"/>
      <c r="M66" s="43"/>
      <c r="N66" s="44" t="s">
        <v>250</v>
      </c>
      <c r="O66" s="43">
        <f t="shared" si="7"/>
        <v>4.68</v>
      </c>
    </row>
    <row r="67" spans="1:15" ht="16.5" customHeight="1">
      <c r="A67" s="45">
        <v>4362040</v>
      </c>
      <c r="B67" s="42" t="s">
        <v>265</v>
      </c>
      <c r="C67" s="43"/>
      <c r="D67" s="43"/>
      <c r="E67" s="43"/>
      <c r="F67" s="43"/>
      <c r="G67" s="43"/>
      <c r="H67" s="43"/>
      <c r="I67" s="43"/>
      <c r="J67" s="43"/>
      <c r="K67" s="43"/>
      <c r="L67" s="43">
        <v>4.49</v>
      </c>
      <c r="M67" s="43"/>
      <c r="N67" s="44" t="s">
        <v>250</v>
      </c>
      <c r="O67" s="43">
        <f t="shared" si="7"/>
        <v>4.49</v>
      </c>
    </row>
    <row r="68" spans="1:15" ht="16.5" customHeight="1">
      <c r="A68" s="45">
        <v>4405010</v>
      </c>
      <c r="B68" s="42" t="s">
        <v>266</v>
      </c>
      <c r="C68" s="43"/>
      <c r="D68" s="43"/>
      <c r="E68" s="43"/>
      <c r="F68" s="43"/>
      <c r="G68" s="43"/>
      <c r="H68" s="43">
        <v>3.51</v>
      </c>
      <c r="I68" s="43"/>
      <c r="J68" s="43"/>
      <c r="K68" s="43"/>
      <c r="L68" s="43"/>
      <c r="M68" s="43"/>
      <c r="N68" s="44" t="s">
        <v>267</v>
      </c>
      <c r="O68" s="43">
        <f t="shared" si="7"/>
        <v>3.51</v>
      </c>
    </row>
    <row r="69" spans="1:15" ht="16.5" customHeight="1">
      <c r="A69" s="45">
        <v>4502020</v>
      </c>
      <c r="B69" s="42" t="s">
        <v>268</v>
      </c>
      <c r="C69" s="43"/>
      <c r="D69" s="43"/>
      <c r="E69" s="43"/>
      <c r="F69" s="43"/>
      <c r="G69" s="43"/>
      <c r="H69" s="43">
        <v>6.5</v>
      </c>
      <c r="I69" s="43"/>
      <c r="J69" s="43"/>
      <c r="K69" s="43"/>
      <c r="L69" s="43"/>
      <c r="M69" s="43"/>
      <c r="N69" s="44" t="s">
        <v>267</v>
      </c>
      <c r="O69" s="43">
        <f t="shared" si="7"/>
        <v>6.5</v>
      </c>
    </row>
    <row r="70" spans="1:15" ht="16.5" customHeight="1">
      <c r="A70" s="45">
        <v>4502100</v>
      </c>
      <c r="B70" s="42" t="s">
        <v>269</v>
      </c>
      <c r="C70" s="43"/>
      <c r="D70" s="43"/>
      <c r="E70" s="43"/>
      <c r="F70" s="43"/>
      <c r="G70" s="43"/>
      <c r="H70" s="43"/>
      <c r="I70" s="43"/>
      <c r="J70" s="43">
        <v>5.67</v>
      </c>
      <c r="K70" s="43"/>
      <c r="L70" s="43"/>
      <c r="M70" s="43"/>
      <c r="N70" s="44" t="s">
        <v>267</v>
      </c>
      <c r="O70" s="43">
        <f t="shared" si="7"/>
        <v>5.67</v>
      </c>
    </row>
    <row r="71" spans="1:15" ht="16.5" customHeight="1">
      <c r="A71" s="46"/>
      <c r="B71" s="47" t="s">
        <v>270</v>
      </c>
      <c r="C71" s="48">
        <f>SUM(C57:C70)</f>
        <v>5.22</v>
      </c>
      <c r="D71" s="48">
        <f t="shared" ref="D71:H71" si="8">SUM(D57:D70)</f>
        <v>6.7500000000000009</v>
      </c>
      <c r="E71" s="48">
        <f t="shared" si="8"/>
        <v>10.64</v>
      </c>
      <c r="F71" s="48">
        <f t="shared" si="8"/>
        <v>8.7800000000000011</v>
      </c>
      <c r="G71" s="48">
        <f t="shared" si="8"/>
        <v>16.740000000000002</v>
      </c>
      <c r="H71" s="48">
        <f t="shared" si="8"/>
        <v>18.850000000000001</v>
      </c>
      <c r="I71" s="48">
        <f>SUM(I57:I70)</f>
        <v>8.49</v>
      </c>
      <c r="J71" s="48">
        <f>SUM(J57:J70)</f>
        <v>9.36</v>
      </c>
      <c r="K71" s="48">
        <f>SUM(K57:K70)</f>
        <v>10.94</v>
      </c>
      <c r="L71" s="48">
        <f>SUM(L57:L70)</f>
        <v>12.24</v>
      </c>
      <c r="M71" s="48">
        <f>SUM(M57:M70)</f>
        <v>9.2899999999999991</v>
      </c>
      <c r="N71" s="49"/>
      <c r="O71" s="48">
        <f>SUM(O57:O70)</f>
        <v>117.3</v>
      </c>
    </row>
    <row r="72" spans="1:15" ht="16.5" customHeight="1">
      <c r="A72" s="45">
        <v>5210080</v>
      </c>
      <c r="B72" s="42" t="s">
        <v>271</v>
      </c>
      <c r="C72" s="43">
        <v>0</v>
      </c>
      <c r="D72" s="43">
        <v>3.33</v>
      </c>
      <c r="E72" s="43">
        <v>3.19</v>
      </c>
      <c r="F72" s="43"/>
      <c r="G72" s="43"/>
      <c r="H72" s="43"/>
      <c r="I72" s="43"/>
      <c r="J72" s="43"/>
      <c r="K72" s="43"/>
      <c r="L72" s="43"/>
      <c r="M72" s="43"/>
      <c r="N72" s="44" t="s">
        <v>272</v>
      </c>
      <c r="O72" s="43">
        <f t="shared" ref="O72:O83" si="9">SUM(C72:N72)</f>
        <v>6.52</v>
      </c>
    </row>
    <row r="73" spans="1:15" ht="16.5" customHeight="1">
      <c r="A73" s="45">
        <v>6523020</v>
      </c>
      <c r="B73" s="41" t="s">
        <v>273</v>
      </c>
      <c r="C73" s="43">
        <v>4.28</v>
      </c>
      <c r="D73" s="43">
        <v>3.87</v>
      </c>
      <c r="E73" s="43">
        <v>0</v>
      </c>
      <c r="F73" s="43"/>
      <c r="G73" s="43"/>
      <c r="H73" s="43"/>
      <c r="I73" s="43"/>
      <c r="J73" s="43"/>
      <c r="K73" s="43"/>
      <c r="L73" s="43">
        <v>3.43</v>
      </c>
      <c r="M73" s="43"/>
      <c r="N73" s="44" t="s">
        <v>274</v>
      </c>
      <c r="O73" s="43">
        <f t="shared" si="9"/>
        <v>11.58</v>
      </c>
    </row>
    <row r="74" spans="1:15" ht="16.5" customHeight="1">
      <c r="A74" s="45">
        <v>6523040</v>
      </c>
      <c r="B74" s="41" t="s">
        <v>275</v>
      </c>
      <c r="C74" s="43"/>
      <c r="D74" s="43"/>
      <c r="E74" s="43"/>
      <c r="F74" s="43"/>
      <c r="G74" s="43"/>
      <c r="H74" s="43"/>
      <c r="I74" s="43"/>
      <c r="J74" s="43"/>
      <c r="K74" s="43">
        <v>6.6</v>
      </c>
      <c r="L74" s="43"/>
      <c r="M74" s="43"/>
      <c r="N74" s="44" t="s">
        <v>274</v>
      </c>
      <c r="O74" s="43">
        <f t="shared" si="9"/>
        <v>6.6</v>
      </c>
    </row>
    <row r="75" spans="1:15" ht="16.5" customHeight="1">
      <c r="A75" s="45">
        <v>6523050</v>
      </c>
      <c r="B75" s="41" t="s">
        <v>276</v>
      </c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>
        <v>4.1500000000000004</v>
      </c>
      <c r="N75" s="44" t="s">
        <v>274</v>
      </c>
      <c r="O75" s="43">
        <f t="shared" si="9"/>
        <v>4.1500000000000004</v>
      </c>
    </row>
    <row r="76" spans="1:15" ht="33" customHeight="1">
      <c r="A76" s="45">
        <v>5443010</v>
      </c>
      <c r="B76" s="51" t="s">
        <v>277</v>
      </c>
      <c r="C76" s="43">
        <v>0</v>
      </c>
      <c r="D76" s="43">
        <v>0</v>
      </c>
      <c r="E76" s="43">
        <v>3.01</v>
      </c>
      <c r="F76" s="43"/>
      <c r="G76" s="43">
        <v>2.4</v>
      </c>
      <c r="H76" s="43">
        <v>3.59</v>
      </c>
      <c r="I76" s="43"/>
      <c r="J76" s="43"/>
      <c r="K76" s="43"/>
      <c r="L76" s="43"/>
      <c r="M76" s="43"/>
      <c r="N76" s="50" t="s">
        <v>278</v>
      </c>
      <c r="O76" s="43">
        <f t="shared" si="9"/>
        <v>9</v>
      </c>
    </row>
    <row r="77" spans="1:15" ht="16.5" customHeight="1">
      <c r="A77" s="45">
        <v>5446010</v>
      </c>
      <c r="B77" s="42" t="s">
        <v>279</v>
      </c>
      <c r="C77" s="43">
        <v>5.0199999999999996</v>
      </c>
      <c r="D77" s="43">
        <v>3.97</v>
      </c>
      <c r="E77" s="43">
        <v>0</v>
      </c>
      <c r="F77" s="43"/>
      <c r="G77" s="43"/>
      <c r="H77" s="43"/>
      <c r="I77" s="43"/>
      <c r="J77" s="43"/>
      <c r="K77" s="43"/>
      <c r="L77" s="43"/>
      <c r="M77" s="43"/>
      <c r="N77" s="44" t="s">
        <v>280</v>
      </c>
      <c r="O77" s="43">
        <f t="shared" si="9"/>
        <v>8.99</v>
      </c>
    </row>
    <row r="78" spans="1:15" ht="16.5" customHeight="1">
      <c r="A78" s="45">
        <v>5446060</v>
      </c>
      <c r="B78" s="42" t="s">
        <v>281</v>
      </c>
      <c r="C78" s="43"/>
      <c r="D78" s="43"/>
      <c r="E78" s="43"/>
      <c r="F78" s="43"/>
      <c r="G78" s="43"/>
      <c r="H78" s="43"/>
      <c r="I78" s="43"/>
      <c r="J78" s="43"/>
      <c r="K78" s="43">
        <v>4.4000000000000004</v>
      </c>
      <c r="L78" s="43">
        <v>4.16</v>
      </c>
      <c r="M78" s="43"/>
      <c r="N78" s="44" t="s">
        <v>280</v>
      </c>
      <c r="O78" s="43">
        <f t="shared" si="9"/>
        <v>8.56</v>
      </c>
    </row>
    <row r="79" spans="1:15" ht="16.5" customHeight="1">
      <c r="A79" s="45">
        <v>5461020</v>
      </c>
      <c r="B79" s="42" t="s">
        <v>282</v>
      </c>
      <c r="C79" s="43"/>
      <c r="D79" s="43"/>
      <c r="E79" s="43"/>
      <c r="F79" s="43"/>
      <c r="G79" s="43"/>
      <c r="H79" s="43">
        <v>5.92</v>
      </c>
      <c r="I79" s="43"/>
      <c r="J79" s="43"/>
      <c r="K79" s="43"/>
      <c r="L79" s="43"/>
      <c r="M79" s="43"/>
      <c r="N79" s="44" t="s">
        <v>283</v>
      </c>
      <c r="O79" s="43">
        <f t="shared" si="9"/>
        <v>5.92</v>
      </c>
    </row>
    <row r="80" spans="1:15" ht="16.5" customHeight="1">
      <c r="A80" s="45">
        <v>5446020</v>
      </c>
      <c r="B80" s="42" t="s">
        <v>284</v>
      </c>
      <c r="C80" s="43">
        <v>0</v>
      </c>
      <c r="D80" s="43">
        <v>0</v>
      </c>
      <c r="E80" s="43">
        <v>5.99</v>
      </c>
      <c r="F80" s="43"/>
      <c r="G80" s="43">
        <v>4</v>
      </c>
      <c r="H80" s="43"/>
      <c r="I80" s="43">
        <v>1.75</v>
      </c>
      <c r="J80" s="43"/>
      <c r="K80" s="43"/>
      <c r="L80" s="43"/>
      <c r="M80" s="43"/>
      <c r="N80" s="44" t="s">
        <v>280</v>
      </c>
      <c r="O80" s="43">
        <f t="shared" si="9"/>
        <v>11.74</v>
      </c>
    </row>
    <row r="81" spans="1:15" ht="16.5" customHeight="1">
      <c r="A81" s="45">
        <v>5463040</v>
      </c>
      <c r="B81" s="42" t="s">
        <v>285</v>
      </c>
      <c r="C81" s="43"/>
      <c r="D81" s="43"/>
      <c r="E81" s="43"/>
      <c r="F81" s="43"/>
      <c r="G81" s="43"/>
      <c r="H81" s="43"/>
      <c r="I81" s="43">
        <v>1.5</v>
      </c>
      <c r="J81" s="43"/>
      <c r="K81" s="43"/>
      <c r="L81" s="43"/>
      <c r="M81" s="43"/>
      <c r="N81" s="44" t="s">
        <v>286</v>
      </c>
      <c r="O81" s="43">
        <f t="shared" si="9"/>
        <v>1.5</v>
      </c>
    </row>
    <row r="82" spans="1:15" ht="16.5" customHeight="1">
      <c r="A82" s="45">
        <v>5464010</v>
      </c>
      <c r="B82" s="42" t="s">
        <v>287</v>
      </c>
      <c r="C82" s="43"/>
      <c r="D82" s="43"/>
      <c r="E82" s="43"/>
      <c r="F82" s="43"/>
      <c r="G82" s="43"/>
      <c r="H82" s="43"/>
      <c r="I82" s="43"/>
      <c r="J82" s="43">
        <v>3.36</v>
      </c>
      <c r="K82" s="43"/>
      <c r="L82" s="43"/>
      <c r="M82" s="43"/>
      <c r="N82" s="44" t="s">
        <v>286</v>
      </c>
      <c r="O82" s="43">
        <f t="shared" si="9"/>
        <v>3.36</v>
      </c>
    </row>
    <row r="83" spans="1:15" ht="16.5" customHeight="1">
      <c r="A83" s="45">
        <v>5463060</v>
      </c>
      <c r="B83" s="42" t="s">
        <v>288</v>
      </c>
      <c r="C83" s="43">
        <v>0</v>
      </c>
      <c r="D83" s="43">
        <v>0</v>
      </c>
      <c r="E83" s="43">
        <v>2.19</v>
      </c>
      <c r="F83" s="43">
        <v>2.44</v>
      </c>
      <c r="G83" s="43"/>
      <c r="H83" s="43"/>
      <c r="I83" s="43"/>
      <c r="J83" s="43"/>
      <c r="K83" s="43"/>
      <c r="L83" s="43"/>
      <c r="M83" s="43">
        <v>6.24</v>
      </c>
      <c r="N83" s="44" t="s">
        <v>289</v>
      </c>
      <c r="O83" s="43">
        <f t="shared" si="9"/>
        <v>10.870000000000001</v>
      </c>
    </row>
    <row r="84" spans="1:15" ht="16.5" customHeight="1">
      <c r="A84" s="46"/>
      <c r="B84" s="47" t="s">
        <v>290</v>
      </c>
      <c r="C84" s="48">
        <f t="shared" ref="C84:M84" si="10">SUM(C72:C83)</f>
        <v>9.3000000000000007</v>
      </c>
      <c r="D84" s="48">
        <f t="shared" si="10"/>
        <v>11.17</v>
      </c>
      <c r="E84" s="48">
        <f t="shared" si="10"/>
        <v>14.379999999999999</v>
      </c>
      <c r="F84" s="48">
        <f t="shared" si="10"/>
        <v>2.44</v>
      </c>
      <c r="G84" s="48">
        <f t="shared" si="10"/>
        <v>6.4</v>
      </c>
      <c r="H84" s="48">
        <f t="shared" si="10"/>
        <v>9.51</v>
      </c>
      <c r="I84" s="48">
        <f t="shared" si="10"/>
        <v>3.25</v>
      </c>
      <c r="J84" s="48">
        <f t="shared" si="10"/>
        <v>3.36</v>
      </c>
      <c r="K84" s="48">
        <f t="shared" si="10"/>
        <v>11</v>
      </c>
      <c r="L84" s="48">
        <f t="shared" si="10"/>
        <v>7.59</v>
      </c>
      <c r="M84" s="48">
        <f t="shared" si="10"/>
        <v>10.39</v>
      </c>
      <c r="N84" s="49"/>
      <c r="O84" s="48">
        <f>SUM(O72:O83)</f>
        <v>88.79</v>
      </c>
    </row>
    <row r="85" spans="1:15" ht="16.5" customHeight="1">
      <c r="A85" s="45">
        <v>6217070</v>
      </c>
      <c r="B85" s="42" t="s">
        <v>291</v>
      </c>
      <c r="C85" s="43"/>
      <c r="D85" s="43">
        <v>0</v>
      </c>
      <c r="E85" s="43">
        <v>0</v>
      </c>
      <c r="F85" s="43"/>
      <c r="G85" s="43"/>
      <c r="H85" s="43"/>
      <c r="I85" s="43"/>
      <c r="J85" s="43"/>
      <c r="K85" s="43">
        <v>12.08</v>
      </c>
      <c r="L85" s="43"/>
      <c r="M85" s="43"/>
      <c r="N85" s="44" t="s">
        <v>292</v>
      </c>
      <c r="O85" s="43">
        <f t="shared" ref="O85:O105" si="11">SUM(C85:N85)</f>
        <v>12.08</v>
      </c>
    </row>
    <row r="86" spans="1:15" ht="16.5" customHeight="1">
      <c r="A86" s="45">
        <v>6222020</v>
      </c>
      <c r="B86" s="42" t="s">
        <v>293</v>
      </c>
      <c r="C86" s="43">
        <v>1.24</v>
      </c>
      <c r="D86" s="43">
        <v>0</v>
      </c>
      <c r="E86" s="43">
        <v>0</v>
      </c>
      <c r="F86" s="43"/>
      <c r="G86" s="43"/>
      <c r="H86" s="43"/>
      <c r="I86" s="43"/>
      <c r="J86" s="43"/>
      <c r="K86" s="43"/>
      <c r="L86" s="43"/>
      <c r="M86" s="43"/>
      <c r="N86" s="44" t="s">
        <v>294</v>
      </c>
      <c r="O86" s="43">
        <f t="shared" si="11"/>
        <v>1.24</v>
      </c>
    </row>
    <row r="87" spans="1:15" ht="16.5" customHeight="1">
      <c r="A87" s="45">
        <v>6522010</v>
      </c>
      <c r="B87" s="42" t="s">
        <v>295</v>
      </c>
      <c r="C87" s="43"/>
      <c r="D87" s="43"/>
      <c r="E87" s="43"/>
      <c r="F87" s="43"/>
      <c r="G87" s="43"/>
      <c r="H87" s="43"/>
      <c r="I87" s="43">
        <v>6.2</v>
      </c>
      <c r="J87" s="43"/>
      <c r="K87" s="43"/>
      <c r="L87" s="43"/>
      <c r="M87" s="43"/>
      <c r="N87" s="44" t="s">
        <v>274</v>
      </c>
      <c r="O87" s="43">
        <f t="shared" si="11"/>
        <v>6.2</v>
      </c>
    </row>
    <row r="88" spans="1:15" ht="16.5" customHeight="1">
      <c r="A88" s="45">
        <v>6522020</v>
      </c>
      <c r="B88" s="42" t="s">
        <v>296</v>
      </c>
      <c r="C88" s="43"/>
      <c r="D88" s="43"/>
      <c r="E88" s="43"/>
      <c r="F88" s="43"/>
      <c r="G88" s="43">
        <v>10.58</v>
      </c>
      <c r="H88" s="43"/>
      <c r="I88" s="43">
        <v>0.46</v>
      </c>
      <c r="J88" s="43"/>
      <c r="K88" s="43"/>
      <c r="L88" s="43"/>
      <c r="M88" s="43"/>
      <c r="N88" s="44" t="s">
        <v>274</v>
      </c>
      <c r="O88" s="43">
        <f t="shared" si="11"/>
        <v>11.040000000000001</v>
      </c>
    </row>
    <row r="89" spans="1:15" ht="16.5" customHeight="1">
      <c r="A89" s="45">
        <v>6522030</v>
      </c>
      <c r="B89" s="42" t="s">
        <v>297</v>
      </c>
      <c r="C89" s="43">
        <v>3.32</v>
      </c>
      <c r="D89" s="43">
        <v>0</v>
      </c>
      <c r="E89" s="43">
        <v>0</v>
      </c>
      <c r="F89" s="43"/>
      <c r="G89" s="43"/>
      <c r="H89" s="43"/>
      <c r="I89" s="43"/>
      <c r="J89" s="43"/>
      <c r="K89" s="43"/>
      <c r="L89" s="43"/>
      <c r="M89" s="43"/>
      <c r="N89" s="44" t="s">
        <v>274</v>
      </c>
      <c r="O89" s="43">
        <f t="shared" si="11"/>
        <v>3.32</v>
      </c>
    </row>
    <row r="90" spans="1:15" ht="16.5" customHeight="1">
      <c r="A90" s="45">
        <v>6522050</v>
      </c>
      <c r="B90" s="42" t="s">
        <v>298</v>
      </c>
      <c r="C90" s="43">
        <v>3.16</v>
      </c>
      <c r="D90" s="43">
        <v>0</v>
      </c>
      <c r="E90" s="43">
        <v>0</v>
      </c>
      <c r="F90" s="43"/>
      <c r="G90" s="43"/>
      <c r="H90" s="43"/>
      <c r="I90" s="43"/>
      <c r="J90" s="43"/>
      <c r="K90" s="43"/>
      <c r="L90" s="43"/>
      <c r="M90" s="43"/>
      <c r="N90" s="44" t="s">
        <v>274</v>
      </c>
      <c r="O90" s="43">
        <f t="shared" si="11"/>
        <v>3.16</v>
      </c>
    </row>
    <row r="91" spans="1:15" ht="16.5" customHeight="1">
      <c r="A91" s="45">
        <v>6525030</v>
      </c>
      <c r="B91" s="42" t="s">
        <v>299</v>
      </c>
      <c r="C91" s="43"/>
      <c r="D91" s="43"/>
      <c r="E91" s="43"/>
      <c r="F91" s="43"/>
      <c r="G91" s="43"/>
      <c r="H91" s="43"/>
      <c r="I91" s="43"/>
      <c r="J91" s="43">
        <v>5.92</v>
      </c>
      <c r="K91" s="43"/>
      <c r="L91" s="43"/>
      <c r="M91" s="43"/>
      <c r="N91" s="44" t="s">
        <v>274</v>
      </c>
      <c r="O91" s="43">
        <f t="shared" si="11"/>
        <v>5.92</v>
      </c>
    </row>
    <row r="92" spans="1:15" ht="16.5" customHeight="1">
      <c r="A92" s="45">
        <v>6525060</v>
      </c>
      <c r="B92" s="42" t="s">
        <v>300</v>
      </c>
      <c r="C92" s="43">
        <v>0</v>
      </c>
      <c r="D92" s="43">
        <v>5.42</v>
      </c>
      <c r="E92" s="43">
        <v>0</v>
      </c>
      <c r="F92" s="43"/>
      <c r="G92" s="43"/>
      <c r="H92" s="43"/>
      <c r="I92" s="43"/>
      <c r="J92" s="43"/>
      <c r="K92" s="43"/>
      <c r="L92" s="43"/>
      <c r="M92" s="43"/>
      <c r="N92" s="44" t="s">
        <v>274</v>
      </c>
      <c r="O92" s="43">
        <f t="shared" si="11"/>
        <v>5.42</v>
      </c>
    </row>
    <row r="93" spans="1:15" ht="16.5" customHeight="1">
      <c r="A93" s="45">
        <v>6525110</v>
      </c>
      <c r="B93" s="42" t="s">
        <v>301</v>
      </c>
      <c r="C93" s="43"/>
      <c r="D93" s="43"/>
      <c r="E93" s="43"/>
      <c r="F93" s="43"/>
      <c r="G93" s="43"/>
      <c r="H93" s="43"/>
      <c r="I93" s="43"/>
      <c r="J93" s="43">
        <v>4.45</v>
      </c>
      <c r="K93" s="43"/>
      <c r="L93" s="43"/>
      <c r="M93" s="43"/>
      <c r="N93" s="44" t="s">
        <v>274</v>
      </c>
      <c r="O93" s="43">
        <f t="shared" si="11"/>
        <v>4.45</v>
      </c>
    </row>
    <row r="94" spans="1:15" ht="16.5" customHeight="1">
      <c r="A94" s="45">
        <v>6526030</v>
      </c>
      <c r="B94" s="42" t="s">
        <v>302</v>
      </c>
      <c r="C94" s="43">
        <v>4.24</v>
      </c>
      <c r="D94" s="43">
        <v>0</v>
      </c>
      <c r="E94" s="43">
        <v>1.17</v>
      </c>
      <c r="F94" s="43"/>
      <c r="G94" s="43"/>
      <c r="H94" s="43"/>
      <c r="I94" s="43"/>
      <c r="J94" s="43"/>
      <c r="K94" s="43"/>
      <c r="L94" s="43"/>
      <c r="M94" s="43"/>
      <c r="N94" s="44" t="s">
        <v>294</v>
      </c>
      <c r="O94" s="43">
        <f t="shared" si="11"/>
        <v>5.41</v>
      </c>
    </row>
    <row r="95" spans="1:15" ht="16.5" customHeight="1">
      <c r="A95" s="45">
        <v>6543010</v>
      </c>
      <c r="B95" s="42" t="s">
        <v>303</v>
      </c>
      <c r="C95" s="43"/>
      <c r="D95" s="43"/>
      <c r="E95" s="43"/>
      <c r="F95" s="43"/>
      <c r="G95" s="43"/>
      <c r="H95" s="43"/>
      <c r="I95" s="43"/>
      <c r="J95" s="43">
        <v>14.2</v>
      </c>
      <c r="K95" s="43"/>
      <c r="L95" s="43"/>
      <c r="M95" s="43"/>
      <c r="N95" s="44" t="s">
        <v>294</v>
      </c>
      <c r="O95" s="43">
        <f t="shared" si="11"/>
        <v>14.2</v>
      </c>
    </row>
    <row r="96" spans="1:15" ht="16.5" customHeight="1">
      <c r="A96" s="45">
        <v>6548020</v>
      </c>
      <c r="B96" s="42" t="s">
        <v>304</v>
      </c>
      <c r="C96" s="43">
        <v>5.4</v>
      </c>
      <c r="D96" s="43">
        <v>7.85</v>
      </c>
      <c r="E96" s="43">
        <v>8.1</v>
      </c>
      <c r="F96" s="43"/>
      <c r="G96" s="43"/>
      <c r="H96" s="43">
        <v>3.04</v>
      </c>
      <c r="I96" s="43"/>
      <c r="J96" s="43">
        <v>4.71</v>
      </c>
      <c r="K96" s="43"/>
      <c r="L96" s="43"/>
      <c r="M96" s="43"/>
      <c r="N96" s="44" t="s">
        <v>292</v>
      </c>
      <c r="O96" s="43">
        <f>SUM(C96:N96)</f>
        <v>29.1</v>
      </c>
    </row>
    <row r="97" spans="1:15" ht="16.5" customHeight="1">
      <c r="A97" s="45">
        <v>6548040</v>
      </c>
      <c r="B97" s="42" t="s">
        <v>305</v>
      </c>
      <c r="C97" s="43"/>
      <c r="D97" s="43"/>
      <c r="E97" s="43"/>
      <c r="F97" s="43"/>
      <c r="G97" s="43"/>
      <c r="H97" s="43"/>
      <c r="I97" s="43"/>
      <c r="J97" s="43"/>
      <c r="K97" s="43"/>
      <c r="L97" s="43">
        <v>11.66</v>
      </c>
      <c r="M97" s="43"/>
      <c r="N97" s="44" t="s">
        <v>292</v>
      </c>
      <c r="O97" s="43">
        <f t="shared" ref="O97" si="12">SUM(C97:N97)</f>
        <v>11.66</v>
      </c>
    </row>
    <row r="98" spans="1:15" ht="16.5" customHeight="1">
      <c r="A98" s="45">
        <v>6548060</v>
      </c>
      <c r="B98" s="42" t="s">
        <v>306</v>
      </c>
      <c r="C98" s="43"/>
      <c r="D98" s="43"/>
      <c r="E98" s="43"/>
      <c r="F98" s="43"/>
      <c r="G98" s="43"/>
      <c r="H98" s="43"/>
      <c r="I98" s="43">
        <v>4.76</v>
      </c>
      <c r="J98" s="43"/>
      <c r="K98" s="43"/>
      <c r="L98" s="43"/>
      <c r="M98" s="43"/>
      <c r="N98" s="44" t="s">
        <v>292</v>
      </c>
      <c r="O98" s="43">
        <f t="shared" si="11"/>
        <v>4.76</v>
      </c>
    </row>
    <row r="99" spans="1:15" ht="16.5" customHeight="1">
      <c r="A99" s="45">
        <v>6549010</v>
      </c>
      <c r="B99" s="42" t="s">
        <v>307</v>
      </c>
      <c r="C99" s="43"/>
      <c r="D99" s="43"/>
      <c r="E99" s="43"/>
      <c r="F99" s="43"/>
      <c r="G99" s="43"/>
      <c r="H99" s="43"/>
      <c r="I99" s="43"/>
      <c r="J99" s="43"/>
      <c r="K99" s="43"/>
      <c r="L99" s="43">
        <v>7.53</v>
      </c>
      <c r="M99" s="43"/>
      <c r="N99" s="44" t="s">
        <v>294</v>
      </c>
      <c r="O99" s="43">
        <f t="shared" si="11"/>
        <v>7.53</v>
      </c>
    </row>
    <row r="100" spans="1:15" ht="16.5" customHeight="1">
      <c r="A100" s="45">
        <v>6549020</v>
      </c>
      <c r="B100" s="42" t="s">
        <v>308</v>
      </c>
      <c r="C100" s="43"/>
      <c r="D100" s="43"/>
      <c r="E100" s="43"/>
      <c r="F100" s="43"/>
      <c r="G100" s="43"/>
      <c r="H100" s="43">
        <v>8.23</v>
      </c>
      <c r="I100" s="43">
        <v>14</v>
      </c>
      <c r="J100" s="43"/>
      <c r="K100" s="43"/>
      <c r="L100" s="43"/>
      <c r="M100" s="43"/>
      <c r="N100" s="44" t="s">
        <v>294</v>
      </c>
      <c r="O100" s="43">
        <f t="shared" si="11"/>
        <v>22.23</v>
      </c>
    </row>
    <row r="101" spans="1:15" ht="16.5" customHeight="1">
      <c r="A101" s="45">
        <v>6549050</v>
      </c>
      <c r="B101" s="42" t="s">
        <v>309</v>
      </c>
      <c r="C101" s="43"/>
      <c r="D101" s="43"/>
      <c r="E101" s="43"/>
      <c r="F101" s="43"/>
      <c r="G101" s="43">
        <v>4.04</v>
      </c>
      <c r="H101" s="43"/>
      <c r="I101" s="43"/>
      <c r="J101" s="43"/>
      <c r="K101" s="43"/>
      <c r="L101" s="43"/>
      <c r="M101" s="43"/>
      <c r="N101" s="44" t="s">
        <v>294</v>
      </c>
      <c r="O101" s="43">
        <f t="shared" si="11"/>
        <v>4.04</v>
      </c>
    </row>
    <row r="102" spans="1:15" ht="16.5" customHeight="1">
      <c r="A102" s="45">
        <v>6550010</v>
      </c>
      <c r="B102" s="42" t="s">
        <v>310</v>
      </c>
      <c r="C102" s="43">
        <v>0</v>
      </c>
      <c r="D102" s="43">
        <v>0</v>
      </c>
      <c r="E102" s="43">
        <v>3.98</v>
      </c>
      <c r="F102" s="43">
        <v>4.1399999999999997</v>
      </c>
      <c r="G102" s="43">
        <v>4.2300000000000004</v>
      </c>
      <c r="H102" s="43">
        <v>5.0599999999999996</v>
      </c>
      <c r="I102" s="43"/>
      <c r="J102" s="43"/>
      <c r="K102" s="43"/>
      <c r="L102" s="43"/>
      <c r="M102" s="43"/>
      <c r="N102" s="44" t="s">
        <v>294</v>
      </c>
      <c r="O102" s="43">
        <f t="shared" si="11"/>
        <v>17.41</v>
      </c>
    </row>
    <row r="103" spans="1:15" ht="16.5" customHeight="1">
      <c r="A103" s="45">
        <v>6550020</v>
      </c>
      <c r="B103" s="42" t="s">
        <v>311</v>
      </c>
      <c r="C103" s="43"/>
      <c r="D103" s="43"/>
      <c r="E103" s="43"/>
      <c r="F103" s="43"/>
      <c r="G103" s="43"/>
      <c r="H103" s="43"/>
      <c r="I103" s="43"/>
      <c r="J103" s="43"/>
      <c r="K103" s="43">
        <v>5.0199999999999996</v>
      </c>
      <c r="L103" s="43"/>
      <c r="M103" s="43"/>
      <c r="N103" s="44" t="s">
        <v>294</v>
      </c>
      <c r="O103" s="43">
        <f t="shared" si="11"/>
        <v>5.0199999999999996</v>
      </c>
    </row>
    <row r="104" spans="1:15" ht="16.5" customHeight="1">
      <c r="A104" s="45">
        <v>6550021</v>
      </c>
      <c r="B104" s="42" t="s">
        <v>312</v>
      </c>
      <c r="C104" s="43"/>
      <c r="D104" s="43"/>
      <c r="E104" s="43"/>
      <c r="F104" s="43"/>
      <c r="G104" s="43"/>
      <c r="H104" s="43"/>
      <c r="I104" s="43"/>
      <c r="J104" s="43"/>
      <c r="K104" s="43">
        <v>2.2999999999999998</v>
      </c>
      <c r="L104" s="43">
        <v>5.55</v>
      </c>
      <c r="M104" s="43"/>
      <c r="N104" s="44" t="s">
        <v>294</v>
      </c>
      <c r="O104" s="43">
        <f t="shared" si="11"/>
        <v>7.85</v>
      </c>
    </row>
    <row r="105" spans="1:15" ht="16.5" customHeight="1">
      <c r="A105" s="45">
        <v>6550022</v>
      </c>
      <c r="B105" s="42" t="s">
        <v>313</v>
      </c>
      <c r="C105" s="43">
        <v>0</v>
      </c>
      <c r="D105" s="43">
        <v>0</v>
      </c>
      <c r="E105" s="43"/>
      <c r="F105" s="43"/>
      <c r="G105" s="43"/>
      <c r="H105" s="43"/>
      <c r="I105" s="43"/>
      <c r="J105" s="43"/>
      <c r="K105" s="43">
        <v>4.33</v>
      </c>
      <c r="L105" s="43"/>
      <c r="M105" s="43"/>
      <c r="N105" s="44" t="s">
        <v>294</v>
      </c>
      <c r="O105" s="43">
        <f t="shared" si="11"/>
        <v>4.33</v>
      </c>
    </row>
    <row r="106" spans="1:15" ht="16.5" customHeight="1">
      <c r="A106" s="46"/>
      <c r="B106" s="47" t="s">
        <v>314</v>
      </c>
      <c r="C106" s="48">
        <f t="shared" ref="C106:M106" si="13">SUM(C85:C105)</f>
        <v>17.36</v>
      </c>
      <c r="D106" s="48">
        <f t="shared" si="13"/>
        <v>13.27</v>
      </c>
      <c r="E106" s="48">
        <f t="shared" si="13"/>
        <v>13.25</v>
      </c>
      <c r="F106" s="48">
        <f t="shared" si="13"/>
        <v>4.1399999999999997</v>
      </c>
      <c r="G106" s="48">
        <f t="shared" si="13"/>
        <v>18.850000000000001</v>
      </c>
      <c r="H106" s="48">
        <f t="shared" si="13"/>
        <v>16.329999999999998</v>
      </c>
      <c r="I106" s="48">
        <f t="shared" si="13"/>
        <v>25.42</v>
      </c>
      <c r="J106" s="48">
        <f t="shared" si="13"/>
        <v>29.28</v>
      </c>
      <c r="K106" s="48">
        <f t="shared" si="13"/>
        <v>23.730000000000004</v>
      </c>
      <c r="L106" s="48">
        <f t="shared" si="13"/>
        <v>24.740000000000002</v>
      </c>
      <c r="M106" s="48">
        <f t="shared" si="13"/>
        <v>0</v>
      </c>
      <c r="N106" s="49"/>
      <c r="O106" s="48">
        <f>SUM(O85:O105)</f>
        <v>186.37000000000003</v>
      </c>
    </row>
    <row r="107" spans="1:15" ht="16.5" customHeight="1">
      <c r="A107" s="46">
        <v>7216030</v>
      </c>
      <c r="B107" s="42" t="s">
        <v>315</v>
      </c>
      <c r="C107" s="43">
        <v>0</v>
      </c>
      <c r="D107" s="43"/>
      <c r="E107" s="43">
        <v>0</v>
      </c>
      <c r="F107" s="43"/>
      <c r="G107" s="43"/>
      <c r="H107" s="43">
        <v>3.66</v>
      </c>
      <c r="I107" s="43">
        <v>9.73</v>
      </c>
      <c r="J107" s="43"/>
      <c r="K107" s="43"/>
      <c r="L107" s="43"/>
      <c r="M107" s="43"/>
      <c r="N107" s="44" t="s">
        <v>316</v>
      </c>
      <c r="O107" s="43">
        <f t="shared" ref="O107:O115" si="14">SUM(C107:N107)</f>
        <v>13.39</v>
      </c>
    </row>
    <row r="108" spans="1:15" ht="16.5" customHeight="1">
      <c r="A108" s="46">
        <v>7216040</v>
      </c>
      <c r="B108" s="42" t="s">
        <v>317</v>
      </c>
      <c r="C108" s="43"/>
      <c r="D108" s="43"/>
      <c r="E108" s="43"/>
      <c r="F108" s="43"/>
      <c r="G108" s="43"/>
      <c r="H108" s="43"/>
      <c r="I108" s="43"/>
      <c r="J108" s="43">
        <v>3.31</v>
      </c>
      <c r="K108" s="43">
        <v>2.4500000000000002</v>
      </c>
      <c r="L108" s="43"/>
      <c r="M108" s="43"/>
      <c r="N108" s="44" t="s">
        <v>316</v>
      </c>
      <c r="O108" s="43">
        <f t="shared" si="14"/>
        <v>5.76</v>
      </c>
    </row>
    <row r="109" spans="1:15" ht="16.5" customHeight="1">
      <c r="A109" s="46">
        <v>7216070</v>
      </c>
      <c r="B109" s="42" t="s">
        <v>318</v>
      </c>
      <c r="C109" s="43"/>
      <c r="D109" s="43"/>
      <c r="E109" s="43"/>
      <c r="F109" s="43"/>
      <c r="G109" s="43"/>
      <c r="H109" s="43"/>
      <c r="I109" s="43">
        <v>1.68</v>
      </c>
      <c r="J109" s="43"/>
      <c r="K109" s="43"/>
      <c r="L109" s="43"/>
      <c r="M109" s="43"/>
      <c r="N109" s="44" t="s">
        <v>316</v>
      </c>
      <c r="O109" s="43">
        <f t="shared" si="14"/>
        <v>1.68</v>
      </c>
    </row>
    <row r="110" spans="1:15" ht="16.5" customHeight="1">
      <c r="A110" s="45">
        <v>7216080</v>
      </c>
      <c r="B110" s="42" t="s">
        <v>319</v>
      </c>
      <c r="C110" s="43">
        <v>0</v>
      </c>
      <c r="D110" s="43"/>
      <c r="E110" s="43">
        <v>0</v>
      </c>
      <c r="F110" s="43"/>
      <c r="G110" s="43">
        <v>8.1</v>
      </c>
      <c r="H110" s="43">
        <v>6.69</v>
      </c>
      <c r="I110" s="43"/>
      <c r="J110" s="43"/>
      <c r="K110" s="43"/>
      <c r="L110" s="43"/>
      <c r="M110" s="43"/>
      <c r="N110" s="44" t="s">
        <v>316</v>
      </c>
      <c r="O110" s="43">
        <f t="shared" si="14"/>
        <v>14.79</v>
      </c>
    </row>
    <row r="111" spans="1:15" ht="16.5" customHeight="1">
      <c r="A111" s="45">
        <v>7216090</v>
      </c>
      <c r="B111" s="42" t="s">
        <v>320</v>
      </c>
      <c r="C111" s="43">
        <v>0</v>
      </c>
      <c r="D111" s="43">
        <v>1.63</v>
      </c>
      <c r="E111" s="43">
        <v>0</v>
      </c>
      <c r="F111" s="43"/>
      <c r="G111" s="43"/>
      <c r="H111" s="43"/>
      <c r="I111" s="43"/>
      <c r="J111" s="43"/>
      <c r="K111" s="43"/>
      <c r="L111" s="43"/>
      <c r="M111" s="43"/>
      <c r="N111" s="44" t="s">
        <v>316</v>
      </c>
      <c r="O111" s="43">
        <f t="shared" si="14"/>
        <v>1.63</v>
      </c>
    </row>
    <row r="112" spans="1:15" ht="16.5" customHeight="1">
      <c r="A112" s="45">
        <v>7216120</v>
      </c>
      <c r="B112" s="42" t="s">
        <v>321</v>
      </c>
      <c r="C112" s="43"/>
      <c r="D112" s="43"/>
      <c r="E112" s="43"/>
      <c r="F112" s="43">
        <v>2.7</v>
      </c>
      <c r="G112" s="43"/>
      <c r="H112" s="43"/>
      <c r="I112" s="43"/>
      <c r="J112" s="43"/>
      <c r="K112" s="43"/>
      <c r="L112" s="43"/>
      <c r="M112" s="43"/>
      <c r="N112" s="44" t="s">
        <v>316</v>
      </c>
      <c r="O112" s="43">
        <f t="shared" si="14"/>
        <v>2.7</v>
      </c>
    </row>
    <row r="113" spans="1:15" ht="16.5" customHeight="1">
      <c r="A113" s="45">
        <v>7216160</v>
      </c>
      <c r="B113" s="42" t="s">
        <v>322</v>
      </c>
      <c r="C113" s="43"/>
      <c r="D113" s="43"/>
      <c r="E113" s="43"/>
      <c r="F113" s="43"/>
      <c r="G113" s="43"/>
      <c r="H113" s="43"/>
      <c r="I113" s="43"/>
      <c r="J113" s="43"/>
      <c r="K113" s="43">
        <v>4.88</v>
      </c>
      <c r="L113" s="43">
        <v>4.47</v>
      </c>
      <c r="M113" s="43"/>
      <c r="N113" s="44" t="s">
        <v>316</v>
      </c>
      <c r="O113" s="43">
        <f t="shared" si="14"/>
        <v>9.35</v>
      </c>
    </row>
    <row r="114" spans="1:15" ht="16.5" customHeight="1">
      <c r="A114" s="45">
        <v>7216200</v>
      </c>
      <c r="B114" s="42" t="s">
        <v>323</v>
      </c>
      <c r="C114" s="43"/>
      <c r="D114" s="43"/>
      <c r="E114" s="43"/>
      <c r="F114" s="43"/>
      <c r="G114" s="43"/>
      <c r="H114" s="43"/>
      <c r="I114" s="43">
        <v>3.21</v>
      </c>
      <c r="J114" s="43"/>
      <c r="K114" s="43"/>
      <c r="L114" s="43"/>
      <c r="M114" s="43"/>
      <c r="N114" s="44" t="s">
        <v>316</v>
      </c>
      <c r="O114" s="43">
        <f t="shared" si="14"/>
        <v>3.21</v>
      </c>
    </row>
    <row r="115" spans="1:15" ht="16.5" customHeight="1">
      <c r="A115" s="45">
        <v>7563010</v>
      </c>
      <c r="B115" s="42" t="s">
        <v>324</v>
      </c>
      <c r="C115" s="43">
        <v>2.75</v>
      </c>
      <c r="D115" s="43">
        <v>0</v>
      </c>
      <c r="E115" s="43">
        <v>0</v>
      </c>
      <c r="F115" s="43"/>
      <c r="G115" s="43"/>
      <c r="H115" s="43"/>
      <c r="I115" s="43"/>
      <c r="J115" s="43"/>
      <c r="K115" s="43"/>
      <c r="L115" s="43"/>
      <c r="M115" s="43"/>
      <c r="N115" s="44" t="s">
        <v>316</v>
      </c>
      <c r="O115" s="43">
        <f t="shared" si="14"/>
        <v>2.75</v>
      </c>
    </row>
    <row r="116" spans="1:15" ht="16.5" customHeight="1">
      <c r="A116" s="46"/>
      <c r="B116" s="47" t="s">
        <v>325</v>
      </c>
      <c r="C116" s="48">
        <f t="shared" ref="C116:M116" si="15">SUM(C107:C115)</f>
        <v>2.75</v>
      </c>
      <c r="D116" s="48">
        <f t="shared" si="15"/>
        <v>1.63</v>
      </c>
      <c r="E116" s="48">
        <f t="shared" si="15"/>
        <v>0</v>
      </c>
      <c r="F116" s="48">
        <f t="shared" si="15"/>
        <v>2.7</v>
      </c>
      <c r="G116" s="48">
        <f t="shared" si="15"/>
        <v>8.1</v>
      </c>
      <c r="H116" s="48">
        <f t="shared" si="15"/>
        <v>10.350000000000001</v>
      </c>
      <c r="I116" s="48">
        <f t="shared" si="15"/>
        <v>14.620000000000001</v>
      </c>
      <c r="J116" s="48">
        <f t="shared" si="15"/>
        <v>3.31</v>
      </c>
      <c r="K116" s="48">
        <f t="shared" si="15"/>
        <v>7.33</v>
      </c>
      <c r="L116" s="48">
        <f t="shared" si="15"/>
        <v>4.47</v>
      </c>
      <c r="M116" s="48">
        <f t="shared" si="15"/>
        <v>0</v>
      </c>
      <c r="N116" s="49"/>
      <c r="O116" s="48">
        <f>SUM(O107:O115)</f>
        <v>55.260000000000005</v>
      </c>
    </row>
    <row r="117" spans="1:15" ht="16.5" customHeight="1">
      <c r="A117" s="45">
        <v>8219040</v>
      </c>
      <c r="B117" s="42" t="s">
        <v>326</v>
      </c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>
        <v>5.78</v>
      </c>
      <c r="N117" s="44" t="s">
        <v>327</v>
      </c>
      <c r="O117" s="43">
        <f t="shared" ref="O117:O130" si="16">SUM(C117:N117)</f>
        <v>5.78</v>
      </c>
    </row>
    <row r="118" spans="1:15" ht="16.5" customHeight="1">
      <c r="A118" s="45">
        <v>8601030</v>
      </c>
      <c r="B118" s="42" t="s">
        <v>328</v>
      </c>
      <c r="C118" s="43"/>
      <c r="D118" s="43"/>
      <c r="E118" s="43"/>
      <c r="F118" s="43"/>
      <c r="G118" s="43"/>
      <c r="H118" s="43"/>
      <c r="I118" s="43"/>
      <c r="J118" s="43">
        <v>5.29</v>
      </c>
      <c r="K118" s="43"/>
      <c r="L118" s="43">
        <v>5.83</v>
      </c>
      <c r="M118" s="43"/>
      <c r="N118" s="44" t="s">
        <v>329</v>
      </c>
      <c r="O118" s="43">
        <f t="shared" si="16"/>
        <v>11.120000000000001</v>
      </c>
    </row>
    <row r="119" spans="1:15" ht="16.5" customHeight="1">
      <c r="A119" s="45">
        <v>8601050</v>
      </c>
      <c r="B119" s="42" t="s">
        <v>330</v>
      </c>
      <c r="C119" s="43"/>
      <c r="D119" s="43"/>
      <c r="E119" s="43"/>
      <c r="F119" s="43"/>
      <c r="G119" s="43"/>
      <c r="H119" s="43"/>
      <c r="I119" s="43"/>
      <c r="J119" s="43">
        <v>2.78</v>
      </c>
      <c r="K119" s="43"/>
      <c r="L119" s="43"/>
      <c r="M119" s="43"/>
      <c r="N119" s="44" t="s">
        <v>329</v>
      </c>
      <c r="O119" s="43">
        <f t="shared" si="16"/>
        <v>2.78</v>
      </c>
    </row>
    <row r="120" spans="1:15" ht="16.5" customHeight="1">
      <c r="A120" s="45">
        <v>8601070</v>
      </c>
      <c r="B120" s="42" t="s">
        <v>331</v>
      </c>
      <c r="C120" s="43"/>
      <c r="D120" s="43"/>
      <c r="E120" s="43"/>
      <c r="F120" s="43"/>
      <c r="G120" s="43"/>
      <c r="H120" s="43"/>
      <c r="I120" s="43"/>
      <c r="J120" s="43"/>
      <c r="K120" s="43"/>
      <c r="L120" s="43">
        <v>8.9700000000000006</v>
      </c>
      <c r="M120" s="43"/>
      <c r="N120" s="44" t="s">
        <v>329</v>
      </c>
      <c r="O120" s="43">
        <f t="shared" si="16"/>
        <v>8.9700000000000006</v>
      </c>
    </row>
    <row r="121" spans="1:15" ht="16.5" customHeight="1">
      <c r="A121" s="45">
        <v>8602010</v>
      </c>
      <c r="B121" s="42" t="s">
        <v>332</v>
      </c>
      <c r="C121" s="43"/>
      <c r="D121" s="43"/>
      <c r="E121" s="43">
        <v>3.77</v>
      </c>
      <c r="F121" s="43">
        <v>2.2200000000000002</v>
      </c>
      <c r="G121" s="43"/>
      <c r="H121" s="43"/>
      <c r="I121" s="43"/>
      <c r="J121" s="43"/>
      <c r="K121" s="43"/>
      <c r="L121" s="43"/>
      <c r="M121" s="43"/>
      <c r="N121" s="44" t="s">
        <v>333</v>
      </c>
      <c r="O121" s="43">
        <f t="shared" si="16"/>
        <v>5.99</v>
      </c>
    </row>
    <row r="122" spans="1:15" ht="16.5" customHeight="1">
      <c r="A122" s="45">
        <v>8602011</v>
      </c>
      <c r="B122" s="42" t="s">
        <v>334</v>
      </c>
      <c r="C122" s="43">
        <v>0</v>
      </c>
      <c r="D122" s="43">
        <v>0</v>
      </c>
      <c r="E122" s="43">
        <v>4.34</v>
      </c>
      <c r="F122" s="43"/>
      <c r="G122" s="43"/>
      <c r="H122" s="43"/>
      <c r="I122" s="43"/>
      <c r="J122" s="43"/>
      <c r="K122" s="43"/>
      <c r="L122" s="43"/>
      <c r="M122" s="43"/>
      <c r="N122" s="44" t="s">
        <v>333</v>
      </c>
      <c r="O122" s="43">
        <f t="shared" si="16"/>
        <v>4.34</v>
      </c>
    </row>
    <row r="123" spans="1:15" ht="16.5" customHeight="1">
      <c r="A123" s="45">
        <v>8602014</v>
      </c>
      <c r="B123" s="42" t="s">
        <v>335</v>
      </c>
      <c r="C123" s="43"/>
      <c r="D123" s="43"/>
      <c r="E123" s="43"/>
      <c r="F123" s="43"/>
      <c r="G123" s="43"/>
      <c r="H123" s="43"/>
      <c r="I123" s="43">
        <v>7.05</v>
      </c>
      <c r="J123" s="43"/>
      <c r="K123" s="43"/>
      <c r="L123" s="43"/>
      <c r="M123" s="43"/>
      <c r="N123" s="44" t="s">
        <v>329</v>
      </c>
      <c r="O123" s="43">
        <f t="shared" si="16"/>
        <v>7.05</v>
      </c>
    </row>
    <row r="124" spans="1:15" ht="16.5" customHeight="1">
      <c r="A124" s="45">
        <v>8602020</v>
      </c>
      <c r="B124" s="42" t="s">
        <v>336</v>
      </c>
      <c r="C124" s="43">
        <v>3.15</v>
      </c>
      <c r="D124" s="43">
        <v>0</v>
      </c>
      <c r="E124" s="43">
        <v>0</v>
      </c>
      <c r="F124" s="43"/>
      <c r="G124" s="43"/>
      <c r="H124" s="43"/>
      <c r="I124" s="43"/>
      <c r="J124" s="43"/>
      <c r="K124" s="43"/>
      <c r="L124" s="43"/>
      <c r="M124" s="43"/>
      <c r="N124" s="44" t="s">
        <v>333</v>
      </c>
      <c r="O124" s="43">
        <f t="shared" si="16"/>
        <v>3.15</v>
      </c>
    </row>
    <row r="125" spans="1:15" ht="16.5" customHeight="1">
      <c r="A125" s="45">
        <v>8602030</v>
      </c>
      <c r="B125" s="42" t="s">
        <v>337</v>
      </c>
      <c r="C125" s="43"/>
      <c r="D125" s="43"/>
      <c r="E125" s="43"/>
      <c r="F125" s="43"/>
      <c r="G125" s="43"/>
      <c r="H125" s="43">
        <v>4.8600000000000003</v>
      </c>
      <c r="I125" s="43"/>
      <c r="J125" s="43"/>
      <c r="K125" s="43"/>
      <c r="L125" s="43"/>
      <c r="M125" s="43"/>
      <c r="N125" s="44" t="s">
        <v>333</v>
      </c>
      <c r="O125" s="43">
        <f t="shared" si="16"/>
        <v>4.8600000000000003</v>
      </c>
    </row>
    <row r="126" spans="1:15" ht="16.5" customHeight="1">
      <c r="A126" s="45">
        <v>8602040</v>
      </c>
      <c r="B126" s="42" t="s">
        <v>338</v>
      </c>
      <c r="C126" s="43"/>
      <c r="D126" s="43"/>
      <c r="E126" s="43"/>
      <c r="F126" s="43">
        <v>4.34</v>
      </c>
      <c r="G126" s="43"/>
      <c r="H126" s="43"/>
      <c r="I126" s="43"/>
      <c r="J126" s="43"/>
      <c r="K126" s="43"/>
      <c r="L126" s="43"/>
      <c r="M126" s="43"/>
      <c r="N126" s="44" t="s">
        <v>333</v>
      </c>
      <c r="O126" s="43">
        <f t="shared" si="16"/>
        <v>4.34</v>
      </c>
    </row>
    <row r="127" spans="1:15" ht="16.5" customHeight="1">
      <c r="A127" s="45">
        <v>8604020</v>
      </c>
      <c r="B127" s="42" t="s">
        <v>339</v>
      </c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>
        <v>9.8000000000000007</v>
      </c>
      <c r="N127" s="44" t="s">
        <v>340</v>
      </c>
      <c r="O127" s="43">
        <f t="shared" si="16"/>
        <v>9.8000000000000007</v>
      </c>
    </row>
    <row r="128" spans="1:15" ht="16.5" customHeight="1">
      <c r="A128" s="45">
        <v>8605020</v>
      </c>
      <c r="B128" s="42" t="s">
        <v>341</v>
      </c>
      <c r="C128" s="43"/>
      <c r="D128" s="43"/>
      <c r="E128" s="43"/>
      <c r="F128" s="43"/>
      <c r="G128" s="43">
        <v>3.45</v>
      </c>
      <c r="H128" s="43"/>
      <c r="I128" s="43"/>
      <c r="J128" s="43"/>
      <c r="K128" s="43"/>
      <c r="L128" s="43"/>
      <c r="M128" s="43"/>
      <c r="N128" s="44" t="s">
        <v>333</v>
      </c>
      <c r="O128" s="43">
        <f t="shared" si="16"/>
        <v>3.45</v>
      </c>
    </row>
    <row r="129" spans="1:29" ht="16.5" customHeight="1">
      <c r="A129" s="45">
        <v>8605050</v>
      </c>
      <c r="B129" s="42" t="s">
        <v>342</v>
      </c>
      <c r="C129" s="43"/>
      <c r="D129" s="43"/>
      <c r="E129" s="43"/>
      <c r="F129" s="43">
        <v>1.33</v>
      </c>
      <c r="G129" s="43"/>
      <c r="H129" s="43"/>
      <c r="I129" s="43"/>
      <c r="J129" s="43"/>
      <c r="K129" s="43"/>
      <c r="L129" s="43"/>
      <c r="M129" s="43"/>
      <c r="N129" s="44" t="s">
        <v>343</v>
      </c>
      <c r="O129" s="43">
        <f t="shared" si="16"/>
        <v>1.33</v>
      </c>
    </row>
    <row r="130" spans="1:29" ht="16.5" customHeight="1">
      <c r="A130" s="45">
        <v>8609010</v>
      </c>
      <c r="B130" s="42" t="s">
        <v>344</v>
      </c>
      <c r="C130" s="43"/>
      <c r="D130" s="43"/>
      <c r="E130" s="43"/>
      <c r="F130" s="43">
        <v>2.06</v>
      </c>
      <c r="G130" s="43"/>
      <c r="H130" s="43"/>
      <c r="I130" s="43"/>
      <c r="J130" s="43"/>
      <c r="K130" s="43"/>
      <c r="L130" s="43"/>
      <c r="M130" s="43"/>
      <c r="N130" s="44" t="s">
        <v>343</v>
      </c>
      <c r="O130" s="43">
        <f t="shared" si="16"/>
        <v>2.06</v>
      </c>
      <c r="R130" s="39" t="s">
        <v>370</v>
      </c>
      <c r="S130" s="40" t="s">
        <v>359</v>
      </c>
      <c r="T130" s="40" t="s">
        <v>360</v>
      </c>
      <c r="U130" s="40" t="s">
        <v>361</v>
      </c>
      <c r="V130" s="40" t="s">
        <v>362</v>
      </c>
      <c r="W130" s="40" t="s">
        <v>363</v>
      </c>
      <c r="X130" s="40" t="s">
        <v>364</v>
      </c>
      <c r="Y130" s="40" t="s">
        <v>365</v>
      </c>
      <c r="Z130" s="40" t="s">
        <v>366</v>
      </c>
      <c r="AA130" s="40" t="s">
        <v>367</v>
      </c>
      <c r="AB130" s="40" t="s">
        <v>368</v>
      </c>
      <c r="AC130" s="40" t="s">
        <v>369</v>
      </c>
    </row>
    <row r="131" spans="1:29" ht="16.5" customHeight="1">
      <c r="A131" s="45"/>
      <c r="B131" s="47" t="s">
        <v>345</v>
      </c>
      <c r="C131" s="48">
        <f t="shared" ref="C131:M131" si="17">SUM(C117:C130)</f>
        <v>3.15</v>
      </c>
      <c r="D131" s="48">
        <f t="shared" si="17"/>
        <v>0</v>
      </c>
      <c r="E131" s="48">
        <f t="shared" si="17"/>
        <v>8.11</v>
      </c>
      <c r="F131" s="48">
        <f t="shared" si="17"/>
        <v>9.9500000000000011</v>
      </c>
      <c r="G131" s="48">
        <f t="shared" si="17"/>
        <v>3.45</v>
      </c>
      <c r="H131" s="48">
        <f t="shared" si="17"/>
        <v>4.8600000000000003</v>
      </c>
      <c r="I131" s="48">
        <f t="shared" si="17"/>
        <v>7.05</v>
      </c>
      <c r="J131" s="48">
        <f t="shared" si="17"/>
        <v>8.07</v>
      </c>
      <c r="K131" s="48">
        <f t="shared" si="17"/>
        <v>0</v>
      </c>
      <c r="L131" s="48">
        <f t="shared" si="17"/>
        <v>14.8</v>
      </c>
      <c r="M131" s="48">
        <f t="shared" si="17"/>
        <v>15.580000000000002</v>
      </c>
      <c r="N131" s="49"/>
      <c r="O131" s="48">
        <f>SUM(O117:O130)</f>
        <v>75.02</v>
      </c>
      <c r="R131" s="64" t="s">
        <v>358</v>
      </c>
      <c r="S131" s="64">
        <v>16</v>
      </c>
      <c r="T131" s="64">
        <v>8</v>
      </c>
      <c r="U131" s="64">
        <v>15</v>
      </c>
      <c r="V131" s="64">
        <v>16</v>
      </c>
      <c r="W131" s="64">
        <v>22</v>
      </c>
      <c r="X131" s="64">
        <v>23</v>
      </c>
      <c r="Y131" s="64">
        <v>21</v>
      </c>
      <c r="Z131" s="64">
        <v>17</v>
      </c>
      <c r="AA131" s="64">
        <v>18</v>
      </c>
      <c r="AB131" s="64">
        <v>18</v>
      </c>
      <c r="AC131" s="64">
        <v>12</v>
      </c>
    </row>
    <row r="132" spans="1:29" ht="16.5" customHeight="1">
      <c r="A132" s="45"/>
      <c r="B132" s="52" t="s">
        <v>358</v>
      </c>
      <c r="C132" s="63">
        <f>COUNTIFS(C$4:C$131,"&gt;0")-8</f>
        <v>16</v>
      </c>
      <c r="D132" s="63">
        <f>COUNTIFS(D$4:D$131,"&gt;0")-5</f>
        <v>8</v>
      </c>
      <c r="E132" s="63">
        <f>COUNTIFS(E$4:E$131,"&gt;0")-7</f>
        <v>15</v>
      </c>
      <c r="F132" s="63">
        <f>COUNTIFS(F$4:F$131,"&gt;0")-9</f>
        <v>16</v>
      </c>
      <c r="G132" s="63">
        <f t="shared" ref="G132:J132" si="18">COUNTIFS(G$4:G$131,"&gt;0")-8</f>
        <v>22</v>
      </c>
      <c r="H132" s="63">
        <f t="shared" si="18"/>
        <v>23</v>
      </c>
      <c r="I132" s="63">
        <f t="shared" si="18"/>
        <v>21</v>
      </c>
      <c r="J132" s="63">
        <f t="shared" si="18"/>
        <v>17</v>
      </c>
      <c r="K132" s="63">
        <f>COUNTIFS(K$4:K$131,"&gt;0")-7</f>
        <v>18</v>
      </c>
      <c r="L132" s="63">
        <f>COUNTIFS(L$4:L$131,"&gt;0")-7</f>
        <v>18</v>
      </c>
      <c r="M132" s="63">
        <f>COUNTIFS(M$4:M$131,"&gt;0")-5</f>
        <v>12</v>
      </c>
      <c r="N132" s="49"/>
      <c r="O132" s="63">
        <f>SUM(C132:N132)</f>
        <v>186</v>
      </c>
      <c r="R132" s="64" t="s">
        <v>346</v>
      </c>
      <c r="S132" s="64">
        <v>65.7</v>
      </c>
      <c r="T132" s="64">
        <v>35.799999999999997</v>
      </c>
      <c r="U132" s="64">
        <v>65</v>
      </c>
      <c r="V132" s="64">
        <v>61.9</v>
      </c>
      <c r="W132" s="64">
        <v>109</v>
      </c>
      <c r="X132" s="64">
        <v>114.6</v>
      </c>
      <c r="Y132" s="64">
        <v>117.6</v>
      </c>
      <c r="Z132" s="64">
        <v>103.7</v>
      </c>
      <c r="AA132" s="64">
        <v>115.6</v>
      </c>
      <c r="AB132" s="64">
        <v>96.3</v>
      </c>
      <c r="AC132" s="64">
        <v>78.599999999999994</v>
      </c>
    </row>
    <row r="133" spans="1:29" ht="22.5" customHeight="1">
      <c r="A133" s="45"/>
      <c r="B133" s="52" t="s">
        <v>346</v>
      </c>
      <c r="C133" s="48">
        <f t="shared" ref="C133:M133" si="19">SUM(C16,C45,C56,C71,C84,C106,C116,C131)</f>
        <v>65.72</v>
      </c>
      <c r="D133" s="48">
        <f t="shared" si="19"/>
        <v>35.82</v>
      </c>
      <c r="E133" s="48">
        <f t="shared" si="19"/>
        <v>64.989999999999995</v>
      </c>
      <c r="F133" s="48">
        <f>SUM(F16,F45,F56,F71,F84,F106,F116,F131)-F14</f>
        <v>61.92999999999995</v>
      </c>
      <c r="G133" s="48">
        <f t="shared" si="19"/>
        <v>108.96</v>
      </c>
      <c r="H133" s="48">
        <f t="shared" si="19"/>
        <v>114.55</v>
      </c>
      <c r="I133" s="48">
        <f t="shared" si="19"/>
        <v>117.58</v>
      </c>
      <c r="J133" s="48">
        <f t="shared" si="19"/>
        <v>103.74000000000001</v>
      </c>
      <c r="K133" s="48">
        <f t="shared" si="19"/>
        <v>115.57</v>
      </c>
      <c r="L133" s="48">
        <f t="shared" si="19"/>
        <v>96.26</v>
      </c>
      <c r="M133" s="48">
        <f t="shared" si="19"/>
        <v>78.62</v>
      </c>
      <c r="N133" s="49"/>
      <c r="O133" s="48">
        <f>SUM(O16,O45,O56,O71,O84,O106,O116,O131)</f>
        <v>1058.74</v>
      </c>
      <c r="R133" s="64" t="s">
        <v>347</v>
      </c>
      <c r="S133" s="64">
        <v>2469.7959999999998</v>
      </c>
      <c r="T133" s="64">
        <v>1587.104</v>
      </c>
      <c r="U133" s="64">
        <v>3467.4110000000001</v>
      </c>
      <c r="V133" s="64">
        <v>3686.1790000000001</v>
      </c>
      <c r="W133" s="64">
        <v>6652.43</v>
      </c>
      <c r="X133" s="64">
        <v>6519.5039999999999</v>
      </c>
      <c r="Y133" s="64">
        <v>6523.7250000000004</v>
      </c>
      <c r="Z133" s="64">
        <v>6806</v>
      </c>
      <c r="AA133" s="64">
        <v>7431.7</v>
      </c>
      <c r="AB133" s="64">
        <v>5505.9960000000001</v>
      </c>
      <c r="AC133" s="64">
        <v>4162.3090000000002</v>
      </c>
    </row>
    <row r="134" spans="1:29" ht="22.5" customHeight="1">
      <c r="A134" s="45"/>
      <c r="B134" s="53" t="s">
        <v>347</v>
      </c>
      <c r="C134" s="54">
        <v>2469.7959999999998</v>
      </c>
      <c r="D134" s="54">
        <v>1587.104</v>
      </c>
      <c r="E134" s="54">
        <v>3467.4110000000001</v>
      </c>
      <c r="F134" s="54">
        <f>3781.179-95</f>
        <v>3686.1790000000001</v>
      </c>
      <c r="G134" s="54">
        <v>6652.43</v>
      </c>
      <c r="H134" s="54">
        <v>6519.5039999999999</v>
      </c>
      <c r="I134" s="54">
        <v>6523.7250000000004</v>
      </c>
      <c r="J134" s="54">
        <v>6806</v>
      </c>
      <c r="K134" s="54">
        <v>7431.7</v>
      </c>
      <c r="L134" s="54">
        <v>5505.9960000000001</v>
      </c>
      <c r="M134" s="54">
        <v>4162.3090000000002</v>
      </c>
      <c r="N134" s="55"/>
      <c r="O134" s="56">
        <f>SUM(C134:N134)</f>
        <v>54812.153999999995</v>
      </c>
      <c r="R134" s="64" t="s">
        <v>348</v>
      </c>
      <c r="S134" s="64">
        <v>37.6</v>
      </c>
      <c r="T134" s="64">
        <v>44.3</v>
      </c>
      <c r="U134" s="64">
        <v>53.4</v>
      </c>
      <c r="V134" s="64">
        <v>59.5</v>
      </c>
      <c r="W134" s="64">
        <v>61.1</v>
      </c>
      <c r="X134" s="64">
        <v>56.9</v>
      </c>
      <c r="Y134" s="64">
        <v>55.5</v>
      </c>
      <c r="Z134" s="64">
        <v>65.599999999999994</v>
      </c>
      <c r="AA134" s="64">
        <v>64.3</v>
      </c>
      <c r="AB134" s="64">
        <v>57.2</v>
      </c>
      <c r="AC134" s="64">
        <v>52.9</v>
      </c>
    </row>
    <row r="135" spans="1:29" ht="22.5" customHeight="1">
      <c r="A135" s="45"/>
      <c r="B135" s="57" t="s">
        <v>348</v>
      </c>
      <c r="C135" s="58">
        <f>ROUND(C134/C133,1)</f>
        <v>37.6</v>
      </c>
      <c r="D135" s="58">
        <f t="shared" ref="D135:M135" si="20">ROUND(D134/D133,1)</f>
        <v>44.3</v>
      </c>
      <c r="E135" s="58">
        <f t="shared" si="20"/>
        <v>53.4</v>
      </c>
      <c r="F135" s="58">
        <f t="shared" si="20"/>
        <v>59.5</v>
      </c>
      <c r="G135" s="58">
        <f t="shared" si="20"/>
        <v>61.1</v>
      </c>
      <c r="H135" s="58">
        <f t="shared" si="20"/>
        <v>56.9</v>
      </c>
      <c r="I135" s="58">
        <f t="shared" si="20"/>
        <v>55.5</v>
      </c>
      <c r="J135" s="58">
        <f t="shared" si="20"/>
        <v>65.599999999999994</v>
      </c>
      <c r="K135" s="58">
        <f t="shared" si="20"/>
        <v>64.3</v>
      </c>
      <c r="L135" s="58">
        <f t="shared" si="20"/>
        <v>57.2</v>
      </c>
      <c r="M135" s="58">
        <f t="shared" si="20"/>
        <v>52.9</v>
      </c>
      <c r="N135" s="55"/>
      <c r="O135" s="58">
        <f>ROUND(O134/O133,1)</f>
        <v>51.8</v>
      </c>
    </row>
    <row r="136" spans="1:29" ht="16.5" customHeight="1"/>
    <row r="137" spans="1:29" ht="16.5" customHeight="1"/>
    <row r="138" spans="1:29" ht="16.5" customHeight="1"/>
    <row r="139" spans="1:29" ht="16.5" customHeight="1"/>
    <row r="140" spans="1:29" ht="16.5" customHeight="1"/>
    <row r="141" spans="1:29" ht="16.5" customHeight="1"/>
    <row r="142" spans="1:29" ht="16.5" customHeight="1"/>
    <row r="143" spans="1:29" ht="16.5" customHeight="1"/>
    <row r="144" spans="1:29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</sheetData>
  <mergeCells count="1">
    <mergeCell ref="B1:N1"/>
  </mergeCells>
  <phoneticPr fontId="4"/>
  <printOptions horizontalCentered="1"/>
  <pageMargins left="0.59055118110236227" right="0.59055118110236227" top="0.39370078740157483" bottom="0.39370078740157483" header="0.31496062992125984" footer="0.19685039370078741"/>
  <pageSetup paperSize="9" scale="84" fitToHeight="0" orientation="portrait" r:id="rId1"/>
  <headerFooter>
    <oddFooter>&amp;C&amp;"ＭＳ ゴシック,標準"&amp;8&amp;P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1.工事期間</vt:lpstr>
      <vt:lpstr>2.利用間伐実績</vt:lpstr>
      <vt:lpstr>'2.利用間伐実績'!Print_Area</vt:lpstr>
      <vt:lpstr>'1.工事期間'!Print_Titles</vt:lpstr>
      <vt:lpstr>'2.利用間伐実績'!Print_Titles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PC5-USER</dc:creator>
  <cp:lastModifiedBy>PC5-USER</cp:lastModifiedBy>
  <cp:lastPrinted>2023-03-02T04:30:05Z</cp:lastPrinted>
  <dcterms:created xsi:type="dcterms:W3CDTF">2020-04-28T00:07:00Z</dcterms:created>
  <dcterms:modified xsi:type="dcterms:W3CDTF">2023-03-24T01:03:14Z</dcterms:modified>
</cp:coreProperties>
</file>